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66925"/>
  <mc:AlternateContent xmlns:mc="http://schemas.openxmlformats.org/markup-compatibility/2006">
    <mc:Choice Requires="x15">
      <x15ac:absPath xmlns:x15ac="http://schemas.microsoft.com/office/spreadsheetml/2010/11/ac" url="Z:\Budget\Historical Analyses\2024\Revenue\"/>
    </mc:Choice>
  </mc:AlternateContent>
  <xr:revisionPtr revIDLastSave="0" documentId="13_ncr:1_{8226B968-5DA5-45C8-B66E-A6F66A7A9336}" xr6:coauthVersionLast="47" xr6:coauthVersionMax="47" xr10:uidLastSave="{00000000-0000-0000-0000-000000000000}"/>
  <bookViews>
    <workbookView xWindow="-120" yWindow="-120" windowWidth="29040" windowHeight="17520" xr2:uid="{4D30323F-E37E-400C-83DB-57F1A43A3EEF}"/>
  </bookViews>
  <sheets>
    <sheet name="Estimated vs Actual" sheetId="5" r:id="rId1"/>
    <sheet name="Revenue by Category " sheetId="6" r:id="rId2"/>
  </sheets>
  <definedNames>
    <definedName name="_xlnm.Print_Area" localSheetId="0">'Estimated vs Actual'!$A$1:$F$56</definedName>
    <definedName name="_xlnm.Print_Area" localSheetId="1">'Revenue by Category '!$B$1:$H$43</definedName>
    <definedName name="_xlnm.Print_Titles" localSheetId="0">'Estimated vs Actual'!#REF!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5" i="5" l="1"/>
  <c r="H36" i="6"/>
  <c r="J36" i="6" s="1"/>
  <c r="J9" i="6"/>
  <c r="J10" i="6"/>
  <c r="J11" i="6"/>
  <c r="J12" i="6"/>
  <c r="J13" i="6"/>
  <c r="J14" i="6"/>
  <c r="J15" i="6"/>
  <c r="J16" i="6"/>
  <c r="J17" i="6"/>
  <c r="J18" i="6"/>
  <c r="J19" i="6"/>
  <c r="J20" i="6"/>
  <c r="J21" i="6"/>
  <c r="J22" i="6"/>
  <c r="J23" i="6"/>
  <c r="J24" i="6"/>
  <c r="J25" i="6"/>
  <c r="J26" i="6"/>
  <c r="J27" i="6"/>
  <c r="J28" i="6"/>
  <c r="J29" i="6"/>
  <c r="J30" i="6"/>
  <c r="J31" i="6"/>
  <c r="J32" i="6"/>
  <c r="J33" i="6"/>
  <c r="G6" i="5" l="1"/>
  <c r="G43" i="5"/>
  <c r="G44" i="5"/>
  <c r="G45" i="5"/>
  <c r="H34" i="6" l="1"/>
  <c r="J34" i="6" s="1"/>
  <c r="C35" i="6" l="1"/>
  <c r="H35" i="6" s="1"/>
  <c r="J35" i="6" s="1"/>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E44" i="5" l="1"/>
</calcChain>
</file>

<file path=xl/sharedStrings.xml><?xml version="1.0" encoding="utf-8"?>
<sst xmlns="http://schemas.openxmlformats.org/spreadsheetml/2006/main" count="108" uniqueCount="74">
  <si>
    <t>1983-84</t>
  </si>
  <si>
    <t>1984-85</t>
  </si>
  <si>
    <t>1985-86</t>
  </si>
  <si>
    <t>1986-87</t>
  </si>
  <si>
    <t>1987-88</t>
  </si>
  <si>
    <t>1988-89</t>
  </si>
  <si>
    <t>1989-90</t>
  </si>
  <si>
    <t>1990-91</t>
  </si>
  <si>
    <t>1991-92</t>
  </si>
  <si>
    <t>1992-93</t>
  </si>
  <si>
    <t>1993-94</t>
  </si>
  <si>
    <t>1994-95</t>
  </si>
  <si>
    <t>1995-96</t>
  </si>
  <si>
    <t>1996-97</t>
  </si>
  <si>
    <t>1997-98</t>
  </si>
  <si>
    <t>1998-99</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</si>
  <si>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</si>
  <si>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</si>
  <si>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</si>
  <si>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</si>
  <si>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</si>
  <si>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</si>
  <si>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</si>
  <si>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</si>
  <si>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</si>
  <si>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</si>
  <si>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</si>
  <si>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</si>
  <si>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</si>
  <si>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</si>
  <si>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</si>
  <si>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</si>
  <si>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</si>
  <si>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</si>
  <si>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</si>
  <si>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</si>
  <si>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</si>
  <si>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</si>
  <si>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Beginning with FY 1998-99, the amount transferred to the Trust Fund for Tax Relief has been deducted from the estimated and actual revenue.</t>
  </si>
  <si>
    <t>1999-00</t>
  </si>
  <si>
    <t>2022-23</t>
  </si>
  <si>
    <t>GENERAL FUND ACTUAL REVENUE BY CATEGORY</t>
  </si>
  <si>
    <t>Beginning with FY 1998-99, the amount transferred to the Trust Fund for Tax Relief has been deducted from actual revenue.</t>
  </si>
  <si>
    <t>FISCAL YEAR</t>
  </si>
  <si>
    <t>No Appropriations Act was passed for FY21. The forecasted revenue for that year represents the BEA forecast as of May 8, 2020.</t>
  </si>
  <si>
    <t xml:space="preserve">Adjustments to the forecast must be considered on December 10, February 15, and April 10. Additional forecasts may be considered if necessary. </t>
  </si>
  <si>
    <t>References:</t>
  </si>
  <si>
    <t>S.C. Code of Laws §11-9-1130</t>
  </si>
  <si>
    <t>Footnotes:</t>
  </si>
  <si>
    <t>BEA budgetary forecast reflects the revenue forecast at the time the Appropriations Act is passed and does not include any BEA revisions made throughout the year nor any nonrecurring operating transfers.</t>
  </si>
  <si>
    <t>The estimate used for the Appropriations Act is net of legislative adjustments.</t>
  </si>
  <si>
    <t>2023-24</t>
  </si>
  <si>
    <t>FORECASTED AND ACTUAL GENERAL FUND REVENUE</t>
  </si>
  <si>
    <t xml:space="preserve"> ACTUAL BUDGETARY REVENUE</t>
  </si>
  <si>
    <t>Updated</t>
  </si>
  <si>
    <t>INDIVIDUAL INCOME TAX</t>
  </si>
  <si>
    <t>SALES AND USE TAX</t>
  </si>
  <si>
    <t>CORPORATE INCOME TAX</t>
  </si>
  <si>
    <t>ANNUAL CHANGE IN ACTUAL REVENUE</t>
  </si>
  <si>
    <r>
      <t>BEA BUDGETARY FORECAST</t>
    </r>
    <r>
      <rPr>
        <vertAlign val="superscript"/>
        <sz val="14"/>
        <color theme="0"/>
        <rFont val="Calibri"/>
        <family val="2"/>
        <scheme val="minor"/>
      </rPr>
      <t>1</t>
    </r>
  </si>
  <si>
    <r>
      <t>LEGISLATIVE ADJUSTMENTS</t>
    </r>
    <r>
      <rPr>
        <vertAlign val="superscript"/>
        <sz val="14"/>
        <color theme="0"/>
        <rFont val="Calibri"/>
        <family val="2"/>
        <scheme val="minor"/>
      </rPr>
      <t>2</t>
    </r>
  </si>
  <si>
    <r>
      <t>APPROPRIATION ACT BUDGETARY ESTIMATE</t>
    </r>
    <r>
      <rPr>
        <vertAlign val="superscript"/>
        <sz val="14"/>
        <color theme="0"/>
        <rFont val="Calibri"/>
        <family val="2"/>
        <scheme val="minor"/>
      </rPr>
      <t>3</t>
    </r>
  </si>
  <si>
    <t xml:space="preserve">Legislative adjustments are changes to laws or provisos included in the budget. </t>
  </si>
  <si>
    <t>TOTAL (BUDGETARY)</t>
  </si>
  <si>
    <t>TOTAL 
(GROSS)</t>
  </si>
  <si>
    <t>TRUST FUND FOR TAX RELIEF</t>
  </si>
  <si>
    <r>
      <t>OTHER TAXES</t>
    </r>
    <r>
      <rPr>
        <vertAlign val="superscript"/>
        <sz val="12"/>
        <color theme="1"/>
        <rFont val="Calibri"/>
        <family val="2"/>
        <scheme val="minor"/>
      </rPr>
      <t>1</t>
    </r>
  </si>
  <si>
    <r>
      <t>OTHER REVENUE</t>
    </r>
    <r>
      <rPr>
        <vertAlign val="superscript"/>
        <sz val="12"/>
        <color theme="1"/>
        <rFont val="Calibri"/>
        <family val="2"/>
        <scheme val="minor"/>
      </rPr>
      <t>2</t>
    </r>
  </si>
  <si>
    <t>Footnotes</t>
  </si>
  <si>
    <t>Other revenue currently includes Earned on Investments, Security Dealer Fees, Other Source Revenues, Public Service Authority Assessment, Indirect Cost Recoveries, Unclaimed Property Fund Transfer, Business Filing Fees, Motor Vehicle Licenses, Circuit and Family Court Fines, Record Search Fees, Purchasing Card Rebates, Parole and Probation Supervision Fees, and Nursing Home Fees</t>
  </si>
  <si>
    <t>Other taxes currently includes Insurance Taxes, Corporation License Tax, Alcoholic Liquor Tax, Documentary (Deed Stamp) Tax, Beer and Wine Tax, Bank Tax, Admissions Tax, Tobacco Tax, Workers' Compensation Insurance Tax, Private Rail Car Lines Tax, and Savings and Loan Tax</t>
  </si>
  <si>
    <t>Source SC Comptroller General Year-End report and Revenue and Fiscal Affairs</t>
  </si>
  <si>
    <t xml:space="preserve">The Board of Economic Advisors (BEA) is responsible for forecasts of General Fund revenue. Pursuant to §11-9-1130, the first official revenue forecast for the succeeding fiscal year is made by November 10. </t>
  </si>
  <si>
    <t>Proviso 103.6 of FY25 suspends §11-9-1130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</si>
</sst>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_(* #,##0_);_(* \(#,##0\);_(* &quot;-&quot;??_);_(@_)"/>
    <numFmt numFmtId="165" formatCode="0.0%"/>
    <numFmt numFmtId="166" formatCode="[$-409]mmmm\ d\,\ yyyy;@"/>
  </numFmts>
  <fonts count="59" x14ac:knownFonts="1">
    <font>
      <sz val="11"/>
      <color theme="1"/>
      <name val="Calibri"/>
      <family val="2"/>
      <scheme val="minor"/>
    </font>
    <font>
      <sz val="11"/>
      <color theme="1"/>
      <name val="Calibri"/>
      <family val="2"/>
      <scheme val="minor"/>
    </font>
    <font>
      <sz val="10"/>
      <name val="Arial"/>
      <family val="2"/>
    </font>
    <font>
      <b/>
      <sz val="14"/>
      <name val="Arial"/>
      <family val="2"/>
    </font>
    <font>
      <sz val="12"/>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3"/>
      <name val="Calibri"/>
      <family val="2"/>
    </font>
    <font>
      <sz val="11"/>
      <color indexed="60"/>
      <name val="Calibri"/>
      <family val="2"/>
    </font>
    <font>
      <b/>
      <sz val="11"/>
      <color indexed="63"/>
      <name val="Calibri"/>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b/>
      <sz val="11"/>
      <color indexed="8"/>
      <name val="Calibri"/>
      <family val="2"/>
    </font>
    <font>
      <sz val="11"/>
      <color indexed="10"/>
      <name val="Calibri"/>
      <family val="2"/>
    </font>
    <font>
      <sz val="19"/>
      <color indexed="48"/>
      <name val="Arial"/>
      <family val="2"/>
    </font>
    <font>
      <b/>
      <sz val="8"/>
      <name val="Arial"/>
      <family val="2"/>
    </font>
    <font>
      <sz val="19"/>
      <name val="Arial"/>
      <family val="2"/>
    </font>
    <font>
      <sz val="8"/>
      <color indexed="8"/>
      <name val="Arial"/>
      <family val="2"/>
    </font>
    <font>
      <b/>
      <sz val="8"/>
      <color indexed="8"/>
      <name val="Arial"/>
      <family val="2"/>
    </font>
    <font>
      <sz val="8"/>
      <color indexed="14"/>
      <name val="Arial"/>
      <family val="2"/>
    </font>
    <font>
      <sz val="11"/>
      <color indexed="37"/>
      <name val="Calibri"/>
      <family val="2"/>
    </font>
    <font>
      <b/>
      <sz val="11"/>
      <color indexed="17"/>
      <name val="Calibri"/>
      <family val="2"/>
    </font>
    <font>
      <sz val="11"/>
      <color indexed="48"/>
      <name val="Calibri"/>
      <family val="2"/>
    </font>
    <font>
      <sz val="11"/>
      <color indexed="14"/>
      <name val="Calibri"/>
      <family val="2"/>
    </font>
    <font>
      <sz val="8"/>
      <color indexed="62"/>
      <name val="Arial"/>
      <family val="2"/>
    </font>
    <font>
      <u/>
      <sz val="10"/>
      <color theme="10"/>
      <name val="Arial"/>
      <family val="2"/>
    </font>
    <font>
      <sz val="10"/>
      <color rgb="FF000000"/>
      <name val="Times New Roman"/>
      <family val="1"/>
    </font>
    <font>
      <sz val="12"/>
      <color theme="1"/>
      <name val="Calibri"/>
      <family val="2"/>
      <scheme val="minor"/>
    </font>
    <font>
      <sz val="10"/>
      <name val="Calibri"/>
      <family val="2"/>
      <scheme val="minor"/>
    </font>
    <font>
      <b/>
      <sz val="16"/>
      <name val="Calibri"/>
      <family val="2"/>
      <scheme val="minor"/>
    </font>
    <font>
      <sz val="16"/>
      <color theme="1"/>
      <name val="Calibri"/>
      <family val="2"/>
      <scheme val="minor"/>
    </font>
    <font>
      <sz val="11"/>
      <name val="Calibri"/>
      <family val="2"/>
      <scheme val="minor"/>
    </font>
    <font>
      <vertAlign val="superscript"/>
      <sz val="10"/>
      <name val="Calibri"/>
      <family val="2"/>
      <scheme val="minor"/>
    </font>
    <font>
      <sz val="12"/>
      <name val="Calibri"/>
      <family val="2"/>
      <scheme val="minor"/>
    </font>
    <font>
      <vertAlign val="superscript"/>
      <sz val="16"/>
      <name val="Calibri"/>
      <family val="2"/>
      <scheme val="minor"/>
    </font>
    <font>
      <sz val="16"/>
      <name val="Calibri"/>
      <family val="2"/>
      <scheme val="minor"/>
    </font>
    <font>
      <sz val="14"/>
      <color theme="0"/>
      <name val="Calibri"/>
      <family val="2"/>
      <scheme val="minor"/>
    </font>
    <font>
      <vertAlign val="superscript"/>
      <sz val="14"/>
      <color theme="0"/>
      <name val="Calibri"/>
      <family val="2"/>
      <scheme val="minor"/>
    </font>
    <font>
      <vertAlign val="superscript"/>
      <sz val="11"/>
      <name val="Calibri"/>
      <family val="2"/>
      <scheme val="minor"/>
    </font>
    <font>
      <i/>
      <sz val="10"/>
      <name val="Calibri"/>
      <family val="2"/>
      <scheme val="minor"/>
    </font>
    <font>
      <i/>
      <sz val="11"/>
      <name val="Calibri"/>
      <family val="2"/>
      <scheme val="minor"/>
    </font>
    <font>
      <vertAlign val="superscript"/>
      <sz val="12"/>
      <color theme="1"/>
      <name val="Calibri"/>
      <family val="2"/>
      <scheme val="minor"/>
    </font>
    <font>
      <vertAlign val="superscript"/>
      <sz val="11"/>
      <color theme="1"/>
      <name val="Calibri"/>
      <family val="2"/>
      <scheme val="minor"/>
    </font>
    <font>
      <vertAlign val="superscript"/>
      <sz val="10"/>
      <name val="Arial"/>
      <family val="2"/>
    </font>
  </fonts>
  <fills count="88">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29"/>
      </patternFill>
    </fill>
    <fill>
      <patternFill patternType="solid">
        <fgColor indexed="26"/>
      </patternFill>
    </fill>
    <fill>
      <patternFill patternType="solid">
        <fgColor indexed="35"/>
      </patternFill>
    </fill>
    <fill>
      <patternFill patternType="solid">
        <fgColor indexed="45"/>
      </patternFill>
    </fill>
    <fill>
      <patternFill patternType="solid">
        <fgColor indexed="55"/>
      </patternFill>
    </fill>
    <fill>
      <patternFill patternType="solid">
        <fgColor indexed="57"/>
      </patternFill>
    </fill>
    <fill>
      <patternFill patternType="solid">
        <fgColor indexed="22"/>
      </patternFill>
    </fill>
    <fill>
      <patternFill patternType="solid">
        <fgColor indexed="47"/>
      </patternFill>
    </fill>
    <fill>
      <patternFill patternType="solid">
        <fgColor indexed="49"/>
      </patternFill>
    </fill>
    <fill>
      <patternFill patternType="solid">
        <fgColor indexed="10"/>
      </patternFill>
    </fill>
    <fill>
      <patternFill patternType="solid">
        <fgColor indexed="54"/>
      </patternFill>
    </fill>
    <fill>
      <patternFill patternType="solid">
        <fgColor indexed="51"/>
      </patternFill>
    </fill>
    <fill>
      <patternFill patternType="solid">
        <fgColor indexed="46"/>
      </patternFill>
    </fill>
    <fill>
      <patternFill patternType="solid">
        <fgColor indexed="23"/>
      </patternFill>
    </fill>
    <fill>
      <patternFill patternType="solid">
        <fgColor indexed="50"/>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lightUp">
        <fgColor indexed="48"/>
        <bgColor indexed="41"/>
      </patternFill>
    </fill>
    <fill>
      <patternFill patternType="solid">
        <fgColor indexed="35"/>
        <bgColor indexed="64"/>
      </patternFill>
    </fill>
    <fill>
      <patternFill patternType="solid">
        <fgColor indexed="41"/>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40"/>
      </patternFill>
    </fill>
    <fill>
      <patternFill patternType="solid">
        <fgColor indexed="1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60"/>
      </patternFill>
    </fill>
    <fill>
      <patternFill patternType="solid">
        <fgColor indexed="9"/>
      </patternFill>
    </fill>
    <fill>
      <patternFill patternType="solid">
        <fgColor indexed="20"/>
      </patternFill>
    </fill>
    <fill>
      <patternFill patternType="solid">
        <fgColor indexed="44"/>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2"/>
      </patternFill>
    </fill>
    <fill>
      <patternFill patternType="solid">
        <fgColor indexed="52"/>
      </patternFill>
    </fill>
    <fill>
      <patternFill patternType="solid">
        <fgColor indexed="53"/>
      </patternFill>
    </fill>
    <fill>
      <patternFill patternType="solid">
        <fgColor indexed="11"/>
      </patternFill>
    </fill>
    <fill>
      <patternFill patternType="solid">
        <fgColor indexed="9"/>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right/>
      <top style="thin">
        <color indexed="49"/>
      </top>
      <bottom style="double">
        <color indexed="49"/>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right/>
      <top style="thin">
        <color indexed="48"/>
      </top>
      <bottom style="double">
        <color indexed="4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864">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6"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7" fillId="20"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1" borderId="0" applyNumberFormat="0" applyBorder="0" applyAlignment="0" applyProtection="0"/>
    <xf numFmtId="0" fontId="7" fillId="26"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8" fillId="28" borderId="0" applyNumberFormat="0" applyBorder="0" applyAlignment="0" applyProtection="0"/>
    <xf numFmtId="0" fontId="9" fillId="18" borderId="4" applyNumberFormat="0" applyAlignment="0" applyProtection="0"/>
    <xf numFmtId="0" fontId="10" fillId="29" borderId="5" applyNumberFormat="0" applyAlignment="0" applyProtection="0"/>
    <xf numFmtId="40"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0" fontId="11" fillId="0" borderId="0" applyNumberFormat="0" applyFill="0" applyBorder="0" applyAlignment="0" applyProtection="0"/>
    <xf numFmtId="0" fontId="12" fillId="30" borderId="0" applyNumberFormat="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6" fillId="23" borderId="4" applyNumberFormat="0" applyAlignment="0" applyProtection="0"/>
    <xf numFmtId="0" fontId="17" fillId="0" borderId="9" applyNumberFormat="0" applyFill="0" applyAlignment="0" applyProtection="0"/>
    <xf numFmtId="0" fontId="18" fillId="31" borderId="0" applyNumberFormat="0" applyBorder="0" applyAlignment="0" applyProtection="0"/>
    <xf numFmtId="39" fontId="5" fillId="0" borderId="0"/>
    <xf numFmtId="0" fontId="5" fillId="0" borderId="0"/>
    <xf numFmtId="0" fontId="2" fillId="0" borderId="0"/>
    <xf numFmtId="37" fontId="5" fillId="0" borderId="0"/>
    <xf numFmtId="37" fontId="5" fillId="0" borderId="0"/>
    <xf numFmtId="0" fontId="1" fillId="0" borderId="0"/>
    <xf numFmtId="0" fontId="2" fillId="0" borderId="0"/>
    <xf numFmtId="0" fontId="1" fillId="0" borderId="0"/>
    <xf numFmtId="0" fontId="2" fillId="17" borderId="4" applyNumberFormat="0" applyFont="0" applyAlignment="0" applyProtection="0"/>
    <xf numFmtId="0" fontId="2" fillId="17" borderId="4" applyNumberFormat="0" applyFont="0" applyAlignment="0" applyProtection="0"/>
    <xf numFmtId="0" fontId="2" fillId="17" borderId="4" applyNumberFormat="0" applyFont="0" applyAlignment="0" applyProtection="0"/>
    <xf numFmtId="0" fontId="19" fillId="18" borderId="10" applyNumberFormat="0" applyAlignment="0" applyProtection="0"/>
    <xf numFmtId="9" fontId="2"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4" fontId="20" fillId="32" borderId="10" applyNumberFormat="0" applyProtection="0">
      <alignment vertical="center"/>
    </xf>
    <xf numFmtId="4" fontId="22" fillId="31" borderId="11" applyNumberFormat="0" applyProtection="0">
      <alignment vertical="center"/>
    </xf>
    <xf numFmtId="4" fontId="21" fillId="32" borderId="10" applyNumberFormat="0" applyProtection="0">
      <alignment vertical="center"/>
    </xf>
    <xf numFmtId="4" fontId="20" fillId="32" borderId="10" applyNumberFormat="0" applyProtection="0">
      <alignment horizontal="left" vertical="center" indent="1"/>
    </xf>
    <xf numFmtId="4" fontId="22" fillId="32" borderId="11" applyNumberFormat="0" applyProtection="0">
      <alignment horizontal="left" vertical="center" indent="1"/>
    </xf>
    <xf numFmtId="4" fontId="20" fillId="32"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4" fontId="22" fillId="34" borderId="0" applyNumberFormat="0" applyProtection="0">
      <alignment horizontal="left" vertical="center" indent="1"/>
    </xf>
    <xf numFmtId="0" fontId="2" fillId="33" borderId="10" applyNumberFormat="0" applyProtection="0">
      <alignment horizontal="left" vertical="center" indent="1"/>
    </xf>
    <xf numFmtId="4" fontId="20" fillId="35" borderId="10" applyNumberFormat="0" applyProtection="0">
      <alignment horizontal="right" vertical="center"/>
    </xf>
    <xf numFmtId="4" fontId="20" fillId="36" borderId="10" applyNumberFormat="0" applyProtection="0">
      <alignment horizontal="right" vertical="center"/>
    </xf>
    <xf numFmtId="4" fontId="20" fillId="37" borderId="10" applyNumberFormat="0" applyProtection="0">
      <alignment horizontal="right" vertical="center"/>
    </xf>
    <xf numFmtId="4" fontId="20" fillId="38" borderId="10" applyNumberFormat="0" applyProtection="0">
      <alignment horizontal="right" vertical="center"/>
    </xf>
    <xf numFmtId="4" fontId="20" fillId="39" borderId="10" applyNumberFormat="0" applyProtection="0">
      <alignment horizontal="right" vertical="center"/>
    </xf>
    <xf numFmtId="4" fontId="20" fillId="40" borderId="10" applyNumberFormat="0" applyProtection="0">
      <alignment horizontal="right" vertical="center"/>
    </xf>
    <xf numFmtId="4" fontId="20" fillId="41" borderId="10" applyNumberFormat="0" applyProtection="0">
      <alignment horizontal="right" vertical="center"/>
    </xf>
    <xf numFmtId="4" fontId="20" fillId="42" borderId="10" applyNumberFormat="0" applyProtection="0">
      <alignment horizontal="right" vertical="center"/>
    </xf>
    <xf numFmtId="4" fontId="20" fillId="43" borderId="10" applyNumberFormat="0" applyProtection="0">
      <alignment horizontal="right" vertical="center"/>
    </xf>
    <xf numFmtId="4" fontId="22" fillId="44" borderId="10" applyNumberFormat="0" applyProtection="0">
      <alignment horizontal="left" vertical="center" indent="1"/>
    </xf>
    <xf numFmtId="4" fontId="22" fillId="45" borderId="12" applyNumberFormat="0" applyProtection="0">
      <alignment horizontal="left" vertical="center" indent="1"/>
    </xf>
    <xf numFmtId="4" fontId="20" fillId="46" borderId="13" applyNumberFormat="0" applyProtection="0">
      <alignment horizontal="left" vertical="center" indent="1"/>
    </xf>
    <xf numFmtId="4" fontId="20" fillId="47" borderId="0" applyNumberFormat="0" applyProtection="0">
      <alignment horizontal="left" vertical="center" indent="1"/>
    </xf>
    <xf numFmtId="4" fontId="23" fillId="48" borderId="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4" fontId="20" fillId="46" borderId="10" applyNumberFormat="0" applyProtection="0">
      <alignment horizontal="left" vertical="center" indent="1"/>
    </xf>
    <xf numFmtId="4" fontId="20" fillId="46" borderId="10" applyNumberFormat="0" applyProtection="0">
      <alignment horizontal="left" vertical="center" indent="1"/>
    </xf>
    <xf numFmtId="4" fontId="20" fillId="46" borderId="10" applyNumberFormat="0" applyProtection="0">
      <alignment horizontal="left" vertical="center" indent="1"/>
    </xf>
    <xf numFmtId="4" fontId="20" fillId="46" borderId="10" applyNumberFormat="0" applyProtection="0">
      <alignment horizontal="left" vertical="center" indent="1"/>
    </xf>
    <xf numFmtId="4" fontId="20" fillId="47" borderId="0" applyNumberFormat="0" applyProtection="0">
      <alignment horizontal="left" vertical="center" indent="1"/>
    </xf>
    <xf numFmtId="4" fontId="20" fillId="46" borderId="10" applyNumberFormat="0" applyProtection="0">
      <alignment horizontal="left" vertical="center" indent="1"/>
    </xf>
    <xf numFmtId="4" fontId="20" fillId="49" borderId="10" applyNumberFormat="0" applyProtection="0">
      <alignment horizontal="left" vertical="center" indent="1"/>
    </xf>
    <xf numFmtId="4" fontId="20" fillId="49" borderId="10" applyNumberFormat="0" applyProtection="0">
      <alignment horizontal="left" vertical="center" indent="1"/>
    </xf>
    <xf numFmtId="4" fontId="20" fillId="49" borderId="10" applyNumberFormat="0" applyProtection="0">
      <alignment horizontal="left" vertical="center" indent="1"/>
    </xf>
    <xf numFmtId="4" fontId="20" fillId="49" borderId="10" applyNumberFormat="0" applyProtection="0">
      <alignment horizontal="left" vertical="center" indent="1"/>
    </xf>
    <xf numFmtId="4" fontId="20" fillId="34" borderId="0" applyNumberFormat="0" applyProtection="0">
      <alignment horizontal="left" vertical="center" indent="1"/>
    </xf>
    <xf numFmtId="4" fontId="20" fillId="49" borderId="10" applyNumberFormat="0" applyProtection="0">
      <alignment horizontal="left" vertical="center" indent="1"/>
    </xf>
    <xf numFmtId="0" fontId="2" fillId="49" borderId="10" applyNumberFormat="0" applyProtection="0">
      <alignment horizontal="left" vertical="center" indent="1"/>
    </xf>
    <xf numFmtId="0" fontId="2" fillId="49" borderId="10" applyNumberFormat="0" applyProtection="0">
      <alignment horizontal="left" vertical="center" indent="1"/>
    </xf>
    <xf numFmtId="0" fontId="2" fillId="49" borderId="10" applyNumberFormat="0" applyProtection="0">
      <alignment horizontal="left" vertical="center" indent="1"/>
    </xf>
    <xf numFmtId="0" fontId="2" fillId="49" borderId="10" applyNumberFormat="0" applyProtection="0">
      <alignment horizontal="left" vertical="center" indent="1"/>
    </xf>
    <xf numFmtId="0" fontId="2" fillId="49" borderId="10" applyNumberFormat="0" applyProtection="0">
      <alignment horizontal="left" vertical="center" indent="1"/>
    </xf>
    <xf numFmtId="0" fontId="2" fillId="49" borderId="10" applyNumberFormat="0" applyProtection="0">
      <alignment horizontal="left" vertical="center" indent="1"/>
    </xf>
    <xf numFmtId="0" fontId="2" fillId="48" borderId="11" applyNumberFormat="0" applyProtection="0">
      <alignment horizontal="left" vertical="top" indent="1"/>
    </xf>
    <xf numFmtId="0" fontId="2" fillId="50" borderId="10" applyNumberFormat="0" applyProtection="0">
      <alignment horizontal="left" vertical="center" indent="1"/>
    </xf>
    <xf numFmtId="0" fontId="2" fillId="50" borderId="10" applyNumberFormat="0" applyProtection="0">
      <alignment horizontal="left" vertical="center" indent="1"/>
    </xf>
    <xf numFmtId="0" fontId="2" fillId="50" borderId="10" applyNumberFormat="0" applyProtection="0">
      <alignment horizontal="left" vertical="center" indent="1"/>
    </xf>
    <xf numFmtId="0" fontId="2" fillId="50" borderId="10" applyNumberFormat="0" applyProtection="0">
      <alignment horizontal="left" vertical="center" indent="1"/>
    </xf>
    <xf numFmtId="0" fontId="2" fillId="50" borderId="10" applyNumberFormat="0" applyProtection="0">
      <alignment horizontal="left" vertical="center" indent="1"/>
    </xf>
    <xf numFmtId="0" fontId="2" fillId="50" borderId="10" applyNumberFormat="0" applyProtection="0">
      <alignment horizontal="left" vertical="center" indent="1"/>
    </xf>
    <xf numFmtId="0" fontId="2" fillId="51" borderId="10" applyNumberFormat="0" applyProtection="0">
      <alignment horizontal="left" vertical="center" indent="1"/>
    </xf>
    <xf numFmtId="0" fontId="2" fillId="51" borderId="10" applyNumberFormat="0" applyProtection="0">
      <alignment horizontal="left" vertical="center" indent="1"/>
    </xf>
    <xf numFmtId="0" fontId="2" fillId="51" borderId="10" applyNumberFormat="0" applyProtection="0">
      <alignment horizontal="left" vertical="center" indent="1"/>
    </xf>
    <xf numFmtId="0" fontId="2" fillId="51" borderId="10" applyNumberFormat="0" applyProtection="0">
      <alignment horizontal="left" vertical="center" indent="1"/>
    </xf>
    <xf numFmtId="0" fontId="2" fillId="51" borderId="10" applyNumberFormat="0" applyProtection="0">
      <alignment horizontal="left" vertical="center" indent="1"/>
    </xf>
    <xf numFmtId="0" fontId="2" fillId="51"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4" fontId="20" fillId="52" borderId="10" applyNumberFormat="0" applyProtection="0">
      <alignment vertical="center"/>
    </xf>
    <xf numFmtId="4" fontId="21" fillId="52" borderId="10" applyNumberFormat="0" applyProtection="0">
      <alignment vertical="center"/>
    </xf>
    <xf numFmtId="4" fontId="20" fillId="52" borderId="10" applyNumberFormat="0" applyProtection="0">
      <alignment horizontal="left" vertical="center" indent="1"/>
    </xf>
    <xf numFmtId="4" fontId="20" fillId="52" borderId="10" applyNumberFormat="0" applyProtection="0">
      <alignment horizontal="left" vertical="center" indent="1"/>
    </xf>
    <xf numFmtId="4" fontId="20" fillId="46" borderId="10" applyNumberFormat="0" applyProtection="0">
      <alignment horizontal="right" vertical="center"/>
    </xf>
    <xf numFmtId="4" fontId="20" fillId="47" borderId="11" applyNumberFormat="0" applyProtection="0">
      <alignment horizontal="right" vertical="center"/>
    </xf>
    <xf numFmtId="4" fontId="21" fillId="46" borderId="10" applyNumberFormat="0" applyProtection="0">
      <alignment horizontal="right" vertical="center"/>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4" fontId="20" fillId="53" borderId="11"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0" fillId="34" borderId="11" applyNumberFormat="0" applyProtection="0">
      <alignment horizontal="left" vertical="top" indent="1"/>
    </xf>
    <xf numFmtId="0" fontId="2" fillId="33" borderId="10" applyNumberFormat="0" applyProtection="0">
      <alignment horizontal="left" vertical="center" indent="1"/>
    </xf>
    <xf numFmtId="0" fontId="24" fillId="0" borderId="0"/>
    <xf numFmtId="0" fontId="24" fillId="0" borderId="0"/>
    <xf numFmtId="4" fontId="29" fillId="54" borderId="0" applyNumberFormat="0" applyProtection="0">
      <alignment horizontal="left" vertical="center" indent="1"/>
    </xf>
    <xf numFmtId="0" fontId="24" fillId="0" borderId="0"/>
    <xf numFmtId="4" fontId="25" fillId="46" borderId="10" applyNumberFormat="0" applyProtection="0">
      <alignment horizontal="right" vertical="center"/>
    </xf>
    <xf numFmtId="0" fontId="26" fillId="0" borderId="0" applyNumberFormat="0" applyFill="0" applyBorder="0" applyAlignment="0" applyProtection="0"/>
    <xf numFmtId="0" fontId="27" fillId="0" borderId="14" applyNumberFormat="0" applyFill="0" applyAlignment="0" applyProtection="0"/>
    <xf numFmtId="0" fontId="28"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3" applyNumberFormat="0" applyFont="0" applyAlignment="0" applyProtection="0"/>
    <xf numFmtId="0" fontId="1" fillId="2" borderId="3" applyNumberFormat="0" applyFont="0" applyAlignment="0" applyProtection="0"/>
    <xf numFmtId="0" fontId="1" fillId="2" borderId="3" applyNumberFormat="0" applyFont="0" applyAlignment="0" applyProtection="0"/>
    <xf numFmtId="0" fontId="1" fillId="2" borderId="3" applyNumberFormat="0" applyFont="0" applyAlignment="0" applyProtection="0"/>
    <xf numFmtId="0" fontId="6" fillId="55" borderId="0" applyNumberFormat="0" applyBorder="0" applyAlignment="0" applyProtection="0"/>
    <xf numFmtId="0" fontId="6" fillId="56" borderId="0" applyNumberFormat="0" applyBorder="0" applyAlignment="0" applyProtection="0"/>
    <xf numFmtId="0" fontId="7"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7"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7" fillId="63" borderId="0" applyNumberFormat="0" applyBorder="0" applyAlignment="0" applyProtection="0"/>
    <xf numFmtId="0" fontId="6" fillId="58" borderId="0" applyNumberFormat="0" applyBorder="0" applyAlignment="0" applyProtection="0"/>
    <xf numFmtId="0" fontId="6" fillId="64" borderId="0" applyNumberFormat="0" applyBorder="0" applyAlignment="0" applyProtection="0"/>
    <xf numFmtId="0" fontId="7" fillId="59"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7" fillId="5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7" fillId="69" borderId="0" applyNumberFormat="0" applyBorder="0" applyAlignment="0" applyProtection="0"/>
    <xf numFmtId="0" fontId="5" fillId="71" borderId="17" applyNumberFormat="0">
      <protection locked="0"/>
    </xf>
    <xf numFmtId="0" fontId="30" fillId="26" borderId="18" applyBorder="0"/>
    <xf numFmtId="0" fontId="5" fillId="72" borderId="19"/>
    <xf numFmtId="0" fontId="26" fillId="0" borderId="0" applyNumberFormat="0" applyFill="0" applyBorder="0" applyAlignment="0" applyProtection="0"/>
    <xf numFmtId="0" fontId="5" fillId="70" borderId="0"/>
    <xf numFmtId="0" fontId="7" fillId="74" borderId="0" applyNumberFormat="0" applyBorder="0" applyAlignment="0" applyProtection="0"/>
    <xf numFmtId="0" fontId="7" fillId="78" borderId="0" applyNumberFormat="0" applyBorder="0" applyAlignment="0" applyProtection="0"/>
    <xf numFmtId="0" fontId="7" fillId="75" borderId="0" applyNumberFormat="0" applyBorder="0" applyAlignment="0" applyProtection="0"/>
    <xf numFmtId="0" fontId="7" fillId="57" borderId="0" applyNumberFormat="0" applyBorder="0" applyAlignment="0" applyProtection="0"/>
    <xf numFmtId="0" fontId="7" fillId="76" borderId="0" applyNumberFormat="0" applyBorder="0" applyAlignment="0" applyProtection="0"/>
    <xf numFmtId="0" fontId="7" fillId="77" borderId="0" applyNumberFormat="0" applyBorder="0" applyAlignment="0" applyProtection="0"/>
    <xf numFmtId="0" fontId="7" fillId="77" borderId="0" applyNumberFormat="0" applyBorder="0" applyAlignment="0" applyProtection="0"/>
    <xf numFmtId="0" fontId="7" fillId="57" borderId="0" applyNumberFormat="0" applyBorder="0" applyAlignment="0" applyProtection="0"/>
    <xf numFmtId="0" fontId="7" fillId="76" borderId="0" applyNumberFormat="0" applyBorder="0" applyAlignment="0" applyProtection="0"/>
    <xf numFmtId="0" fontId="7" fillId="78" borderId="0" applyNumberFormat="0" applyBorder="0" applyAlignment="0" applyProtection="0"/>
    <xf numFmtId="0" fontId="7" fillId="75" borderId="0" applyNumberFormat="0" applyBorder="0" applyAlignment="0" applyProtection="0"/>
    <xf numFmtId="0" fontId="35" fillId="67" borderId="0" applyNumberFormat="0" applyBorder="0" applyAlignment="0" applyProtection="0"/>
    <xf numFmtId="0" fontId="36" fillId="79" borderId="15" applyNumberFormat="0" applyAlignment="0" applyProtection="0"/>
    <xf numFmtId="0" fontId="10" fillId="77" borderId="5" applyNumberFormat="0" applyAlignment="0" applyProtection="0"/>
    <xf numFmtId="0" fontId="27" fillId="80" borderId="0" applyNumberFormat="0" applyBorder="0" applyAlignment="0" applyProtection="0"/>
    <xf numFmtId="0" fontId="27" fillId="81" borderId="0" applyNumberFormat="0" applyBorder="0" applyAlignment="0" applyProtection="0"/>
    <xf numFmtId="0" fontId="27" fillId="82" borderId="0" applyNumberFormat="0" applyBorder="0" applyAlignment="0" applyProtection="0"/>
    <xf numFmtId="0" fontId="6" fillId="62" borderId="0" applyNumberFormat="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37" fillId="68" borderId="15" applyNumberFormat="0" applyAlignment="0" applyProtection="0"/>
    <xf numFmtId="0" fontId="12" fillId="0" borderId="23" applyNumberFormat="0" applyFill="0" applyAlignment="0" applyProtection="0"/>
    <xf numFmtId="0" fontId="12" fillId="68" borderId="0" applyNumberFormat="0" applyBorder="0" applyAlignment="0" applyProtection="0"/>
    <xf numFmtId="0" fontId="5" fillId="67" borderId="15" applyNumberFormat="0" applyFont="0" applyAlignment="0" applyProtection="0"/>
    <xf numFmtId="0" fontId="19" fillId="79" borderId="10" applyNumberFormat="0" applyAlignment="0" applyProtection="0"/>
    <xf numFmtId="4" fontId="5" fillId="31" borderId="15" applyNumberFormat="0" applyProtection="0">
      <alignment vertical="center"/>
    </xf>
    <xf numFmtId="4" fontId="39" fillId="32" borderId="15" applyNumberFormat="0" applyProtection="0">
      <alignment vertical="center"/>
    </xf>
    <xf numFmtId="4" fontId="5" fillId="32" borderId="15" applyNumberFormat="0" applyProtection="0">
      <alignment horizontal="left" vertical="center" indent="1"/>
    </xf>
    <xf numFmtId="0" fontId="33" fillId="31" borderId="11" applyNumberFormat="0" applyProtection="0">
      <alignment horizontal="left" vertical="top" indent="1"/>
    </xf>
    <xf numFmtId="4" fontId="5" fillId="24" borderId="15" applyNumberFormat="0" applyProtection="0">
      <alignment horizontal="left" vertical="center" indent="1"/>
    </xf>
    <xf numFmtId="4" fontId="5" fillId="19" borderId="15" applyNumberFormat="0" applyProtection="0">
      <alignment horizontal="right" vertical="center"/>
    </xf>
    <xf numFmtId="4" fontId="5" fillId="83" borderId="15" applyNumberFormat="0" applyProtection="0">
      <alignment horizontal="right" vertical="center"/>
    </xf>
    <xf numFmtId="4" fontId="5" fillId="25" borderId="16" applyNumberFormat="0" applyProtection="0">
      <alignment horizontal="right" vertical="center"/>
    </xf>
    <xf numFmtId="4" fontId="5" fillId="27" borderId="15" applyNumberFormat="0" applyProtection="0">
      <alignment horizontal="right" vertical="center"/>
    </xf>
    <xf numFmtId="4" fontId="5" fillId="84" borderId="15" applyNumberFormat="0" applyProtection="0">
      <alignment horizontal="right" vertical="center"/>
    </xf>
    <xf numFmtId="4" fontId="5" fillId="85" borderId="15" applyNumberFormat="0" applyProtection="0">
      <alignment horizontal="right" vertical="center"/>
    </xf>
    <xf numFmtId="4" fontId="5" fillId="21" borderId="15" applyNumberFormat="0" applyProtection="0">
      <alignment horizontal="right" vertical="center"/>
    </xf>
    <xf numFmtId="4" fontId="5" fillId="30" borderId="15" applyNumberFormat="0" applyProtection="0">
      <alignment horizontal="right" vertical="center"/>
    </xf>
    <xf numFmtId="4" fontId="5" fillId="86" borderId="15" applyNumberFormat="0" applyProtection="0">
      <alignment horizontal="right" vertical="center"/>
    </xf>
    <xf numFmtId="4" fontId="5" fillId="45" borderId="16" applyNumberFormat="0" applyProtection="0">
      <alignment horizontal="left" vertical="center" indent="1"/>
    </xf>
    <xf numFmtId="4" fontId="2" fillId="26" borderId="16" applyNumberFormat="0" applyProtection="0">
      <alignment horizontal="left" vertical="center" indent="1"/>
    </xf>
    <xf numFmtId="4" fontId="2" fillId="26" borderId="16" applyNumberFormat="0" applyProtection="0">
      <alignment horizontal="left" vertical="center" indent="1"/>
    </xf>
    <xf numFmtId="4" fontId="5" fillId="53" borderId="15" applyNumberFormat="0" applyProtection="0">
      <alignment horizontal="right" vertical="center"/>
    </xf>
    <xf numFmtId="4" fontId="5" fillId="47" borderId="16" applyNumberFormat="0" applyProtection="0">
      <alignment horizontal="left" vertical="center" indent="1"/>
    </xf>
    <xf numFmtId="4" fontId="5" fillId="53" borderId="16" applyNumberFormat="0" applyProtection="0">
      <alignment horizontal="left" vertical="center" indent="1"/>
    </xf>
    <xf numFmtId="0" fontId="5" fillId="22" borderId="15" applyNumberFormat="0" applyProtection="0">
      <alignment horizontal="left" vertical="center" indent="1"/>
    </xf>
    <xf numFmtId="0" fontId="5" fillId="26" borderId="11" applyNumberFormat="0" applyProtection="0">
      <alignment horizontal="left" vertical="top" indent="1"/>
    </xf>
    <xf numFmtId="0" fontId="5" fillId="29" borderId="15" applyNumberFormat="0" applyProtection="0">
      <alignment horizontal="left" vertical="center" indent="1"/>
    </xf>
    <xf numFmtId="0" fontId="5" fillId="53" borderId="11" applyNumberFormat="0" applyProtection="0">
      <alignment horizontal="left" vertical="top" indent="1"/>
    </xf>
    <xf numFmtId="0" fontId="5" fillId="73" borderId="15" applyNumberFormat="0" applyProtection="0">
      <alignment horizontal="left" vertical="center" indent="1"/>
    </xf>
    <xf numFmtId="0" fontId="5" fillId="73" borderId="11" applyNumberFormat="0" applyProtection="0">
      <alignment horizontal="left" vertical="top" indent="1"/>
    </xf>
    <xf numFmtId="0" fontId="5" fillId="47" borderId="15" applyNumberFormat="0" applyProtection="0">
      <alignment horizontal="left" vertical="center" indent="1"/>
    </xf>
    <xf numFmtId="0" fontId="5" fillId="47" borderId="11" applyNumberFormat="0" applyProtection="0">
      <alignment horizontal="left" vertical="top" indent="1"/>
    </xf>
    <xf numFmtId="0" fontId="7" fillId="74" borderId="0" applyNumberFormat="0" applyBorder="0" applyAlignment="0" applyProtection="0"/>
    <xf numFmtId="4" fontId="32" fillId="17" borderId="11" applyNumberFormat="0" applyProtection="0">
      <alignment vertical="center"/>
    </xf>
    <xf numFmtId="4" fontId="39" fillId="52" borderId="19" applyNumberFormat="0" applyProtection="0">
      <alignment vertical="center"/>
    </xf>
    <xf numFmtId="4" fontId="32" fillId="22" borderId="11" applyNumberFormat="0" applyProtection="0">
      <alignment horizontal="left" vertical="center" indent="1"/>
    </xf>
    <xf numFmtId="0" fontId="32" fillId="17" borderId="11" applyNumberFormat="0" applyProtection="0">
      <alignment horizontal="left" vertical="top" indent="1"/>
    </xf>
    <xf numFmtId="4" fontId="5" fillId="0" borderId="15" applyNumberFormat="0" applyProtection="0">
      <alignment horizontal="right" vertical="center"/>
    </xf>
    <xf numFmtId="4" fontId="39" fillId="87" borderId="15" applyNumberFormat="0" applyProtection="0">
      <alignment horizontal="right" vertical="center"/>
    </xf>
    <xf numFmtId="4" fontId="5" fillId="24" borderId="15" applyNumberFormat="0" applyProtection="0">
      <alignment horizontal="left" vertical="center" indent="1"/>
    </xf>
    <xf numFmtId="0" fontId="32" fillId="53" borderId="11" applyNumberFormat="0" applyProtection="0">
      <alignment horizontal="left" vertical="top" indent="1"/>
    </xf>
    <xf numFmtId="4" fontId="31" fillId="54" borderId="16" applyNumberFormat="0" applyProtection="0">
      <alignment horizontal="left" vertical="center" indent="1"/>
    </xf>
    <xf numFmtId="0" fontId="5" fillId="70" borderId="0"/>
    <xf numFmtId="4" fontId="34" fillId="71" borderId="15" applyNumberFormat="0" applyProtection="0">
      <alignment horizontal="right" vertical="center"/>
    </xf>
    <xf numFmtId="0" fontId="27" fillId="0" borderId="24" applyNumberFormat="0" applyFill="0" applyAlignment="0" applyProtection="0"/>
    <xf numFmtId="0" fontId="38" fillId="0" borderId="0" applyNumberFormat="0" applyFill="0" applyBorder="0" applyAlignment="0" applyProtection="0"/>
    <xf numFmtId="0" fontId="5" fillId="67" borderId="15" applyNumberFormat="0" applyFont="0" applyAlignment="0" applyProtection="0"/>
    <xf numFmtId="0" fontId="40" fillId="0" borderId="0" applyNumberFormat="0" applyFill="0" applyBorder="0" applyAlignment="0" applyProtection="0"/>
    <xf numFmtId="4" fontId="5" fillId="31" borderId="15" applyNumberFormat="0" applyProtection="0">
      <alignment vertical="center"/>
    </xf>
    <xf numFmtId="4" fontId="39" fillId="32" borderId="15" applyNumberFormat="0" applyProtection="0">
      <alignment vertical="center"/>
    </xf>
    <xf numFmtId="4" fontId="5" fillId="32" borderId="15" applyNumberFormat="0" applyProtection="0">
      <alignment horizontal="left" vertical="center" indent="1"/>
    </xf>
    <xf numFmtId="0" fontId="33" fillId="31" borderId="11" applyNumberFormat="0" applyProtection="0">
      <alignment horizontal="left" vertical="top" indent="1"/>
    </xf>
    <xf numFmtId="4" fontId="5" fillId="24" borderId="15" applyNumberFormat="0" applyProtection="0">
      <alignment horizontal="left" vertical="center" indent="1"/>
    </xf>
    <xf numFmtId="4" fontId="5" fillId="19" borderId="15" applyNumberFormat="0" applyProtection="0">
      <alignment horizontal="right" vertical="center"/>
    </xf>
    <xf numFmtId="4" fontId="5" fillId="83" borderId="15" applyNumberFormat="0" applyProtection="0">
      <alignment horizontal="right" vertical="center"/>
    </xf>
    <xf numFmtId="4" fontId="5" fillId="25" borderId="16" applyNumberFormat="0" applyProtection="0">
      <alignment horizontal="right" vertical="center"/>
    </xf>
    <xf numFmtId="4" fontId="5" fillId="27" borderId="15" applyNumberFormat="0" applyProtection="0">
      <alignment horizontal="right" vertical="center"/>
    </xf>
    <xf numFmtId="4" fontId="5" fillId="84" borderId="15" applyNumberFormat="0" applyProtection="0">
      <alignment horizontal="right" vertical="center"/>
    </xf>
    <xf numFmtId="4" fontId="5" fillId="85" borderId="15" applyNumberFormat="0" applyProtection="0">
      <alignment horizontal="right" vertical="center"/>
    </xf>
    <xf numFmtId="4" fontId="5" fillId="21" borderId="15" applyNumberFormat="0" applyProtection="0">
      <alignment horizontal="right" vertical="center"/>
    </xf>
    <xf numFmtId="4" fontId="5" fillId="30" borderId="15" applyNumberFormat="0" applyProtection="0">
      <alignment horizontal="right" vertical="center"/>
    </xf>
    <xf numFmtId="4" fontId="5" fillId="86" borderId="15" applyNumberFormat="0" applyProtection="0">
      <alignment horizontal="right" vertical="center"/>
    </xf>
    <xf numFmtId="4" fontId="5" fillId="45" borderId="16" applyNumberFormat="0" applyProtection="0">
      <alignment horizontal="left" vertical="center" indent="1"/>
    </xf>
    <xf numFmtId="4" fontId="2" fillId="26" borderId="16" applyNumberFormat="0" applyProtection="0">
      <alignment horizontal="left" vertical="center" indent="1"/>
    </xf>
    <xf numFmtId="4" fontId="2" fillId="26" borderId="16" applyNumberFormat="0" applyProtection="0">
      <alignment horizontal="left" vertical="center" indent="1"/>
    </xf>
    <xf numFmtId="4" fontId="5" fillId="53" borderId="15" applyNumberFormat="0" applyProtection="0">
      <alignment horizontal="right" vertical="center"/>
    </xf>
    <xf numFmtId="4" fontId="5" fillId="47" borderId="16" applyNumberFormat="0" applyProtection="0">
      <alignment horizontal="left" vertical="center" indent="1"/>
    </xf>
    <xf numFmtId="4" fontId="5" fillId="53" borderId="16" applyNumberFormat="0" applyProtection="0">
      <alignment horizontal="left" vertical="center" indent="1"/>
    </xf>
    <xf numFmtId="0" fontId="5" fillId="22" borderId="15" applyNumberFormat="0" applyProtection="0">
      <alignment horizontal="left" vertical="center" indent="1"/>
    </xf>
    <xf numFmtId="0" fontId="5" fillId="26" borderId="11" applyNumberFormat="0" applyProtection="0">
      <alignment horizontal="left" vertical="top" indent="1"/>
    </xf>
    <xf numFmtId="0" fontId="5" fillId="29" borderId="15" applyNumberFormat="0" applyProtection="0">
      <alignment horizontal="left" vertical="center" indent="1"/>
    </xf>
    <xf numFmtId="0" fontId="5" fillId="53" borderId="11" applyNumberFormat="0" applyProtection="0">
      <alignment horizontal="left" vertical="top" indent="1"/>
    </xf>
    <xf numFmtId="0" fontId="5" fillId="73" borderId="15" applyNumberFormat="0" applyProtection="0">
      <alignment horizontal="left" vertical="center" indent="1"/>
    </xf>
    <xf numFmtId="0" fontId="5" fillId="73" borderId="11" applyNumberFormat="0" applyProtection="0">
      <alignment horizontal="left" vertical="top" indent="1"/>
    </xf>
    <xf numFmtId="0" fontId="5" fillId="47" borderId="15" applyNumberFormat="0" applyProtection="0">
      <alignment horizontal="left" vertical="center" indent="1"/>
    </xf>
    <xf numFmtId="0" fontId="5" fillId="47" borderId="11" applyNumberFormat="0" applyProtection="0">
      <alignment horizontal="left" vertical="top" indent="1"/>
    </xf>
    <xf numFmtId="4" fontId="32" fillId="17" borderId="11" applyNumberFormat="0" applyProtection="0">
      <alignment vertical="center"/>
    </xf>
    <xf numFmtId="4" fontId="39" fillId="52" borderId="19" applyNumberFormat="0" applyProtection="0">
      <alignment vertical="center"/>
    </xf>
    <xf numFmtId="4" fontId="32" fillId="22" borderId="11" applyNumberFormat="0" applyProtection="0">
      <alignment horizontal="left" vertical="center" indent="1"/>
    </xf>
    <xf numFmtId="0" fontId="32" fillId="17" borderId="11" applyNumberFormat="0" applyProtection="0">
      <alignment horizontal="left" vertical="top" indent="1"/>
    </xf>
    <xf numFmtId="4" fontId="5" fillId="0" borderId="15" applyNumberFormat="0" applyProtection="0">
      <alignment horizontal="right" vertical="center"/>
    </xf>
    <xf numFmtId="4" fontId="39" fillId="87" borderId="15" applyNumberFormat="0" applyProtection="0">
      <alignment horizontal="right" vertical="center"/>
    </xf>
    <xf numFmtId="4" fontId="5" fillId="24" borderId="15" applyNumberFormat="0" applyProtection="0">
      <alignment horizontal="left" vertical="center" indent="1"/>
    </xf>
    <xf numFmtId="0" fontId="32" fillId="53" borderId="11" applyNumberFormat="0" applyProtection="0">
      <alignment horizontal="left" vertical="top" indent="1"/>
    </xf>
    <xf numFmtId="4" fontId="31" fillId="54" borderId="16" applyNumberFormat="0" applyProtection="0">
      <alignment horizontal="left" vertical="center" indent="1"/>
    </xf>
    <xf numFmtId="4" fontId="34" fillId="71" borderId="15" applyNumberFormat="0" applyProtection="0">
      <alignment horizontal="right" vertical="center"/>
    </xf>
    <xf numFmtId="0" fontId="41" fillId="0" borderId="0"/>
    <xf numFmtId="43"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cellStyleXfs>
  <cellXfs count="77">
    <xf numFmtId="0" fontId="0" fillId="0" borderId="0" xfId="0"/>
    <xf numFmtId="0" fontId="2" fillId="0" borderId="0" xfId="0" applyFont="1" applyAlignment="1">
      <alignment horizontal="left"/>
    </xf>
    <xf numFmtId="164" fontId="0" fillId="0" borderId="0" xfId="1" applyNumberFormat="1" applyFont="1"/>
    <xf numFmtId="0" fontId="3" fillId="0" borderId="0" xfId="0" applyFont="1" applyAlignment="1">
      <alignment horizontal="center"/>
    </xf>
    <xf numFmtId="0" fontId="42" fillId="0" borderId="0" xfId="0" applyFont="1" applyAlignment="1">
      <alignment wrapText="1"/>
    </xf>
    <xf numFmtId="164" fontId="42" fillId="0" borderId="0" xfId="1" applyNumberFormat="1" applyFont="1" applyFill="1" applyAlignment="1">
      <alignment wrapText="1"/>
    </xf>
    <xf numFmtId="0" fontId="44" fillId="0" borderId="0" xfId="0" applyFont="1" applyAlignment="1">
      <alignment horizontal="centerContinuous"/>
    </xf>
    <xf numFmtId="0" fontId="45" fillId="0" borderId="0" xfId="0" applyFont="1"/>
    <xf numFmtId="164" fontId="45" fillId="0" borderId="0" xfId="1" applyNumberFormat="1" applyFont="1"/>
    <xf numFmtId="0" fontId="42" fillId="0" borderId="0" xfId="0" applyFont="1" applyAlignment="1">
      <alignment horizontal="center" wrapText="1"/>
    </xf>
    <xf numFmtId="0" fontId="42" fillId="0" borderId="0" xfId="0" applyFont="1"/>
    <xf numFmtId="164" fontId="42" fillId="0" borderId="0" xfId="1" applyNumberFormat="1" applyFont="1" applyFill="1" applyBorder="1" applyAlignment="1">
      <alignment horizontal="right"/>
    </xf>
    <xf numFmtId="164" fontId="42" fillId="0" borderId="0" xfId="1" applyNumberFormat="1" applyFont="1" applyFill="1" applyBorder="1"/>
    <xf numFmtId="0" fontId="46" fillId="0" borderId="0" xfId="0" applyFont="1" applyAlignment="1">
      <alignment horizontal="left" vertical="top" wrapText="1"/>
    </xf>
    <xf numFmtId="0" fontId="47" fillId="0" borderId="0" xfId="0" applyFont="1"/>
    <xf numFmtId="0" fontId="43" fillId="0" borderId="0" xfId="0" applyFont="1"/>
    <xf numFmtId="0" fontId="48" fillId="0" borderId="0" xfId="0" applyFont="1"/>
    <xf numFmtId="0" fontId="48" fillId="0" borderId="26" xfId="0" applyFont="1" applyBorder="1" applyAlignment="1">
      <alignment horizontal="center"/>
    </xf>
    <xf numFmtId="164" fontId="48" fillId="0" borderId="1" xfId="2" applyNumberFormat="1" applyFont="1" applyFill="1" applyBorder="1" applyProtection="1"/>
    <xf numFmtId="164" fontId="48" fillId="0" borderId="1" xfId="2" applyNumberFormat="1" applyFont="1" applyFill="1" applyBorder="1"/>
    <xf numFmtId="164" fontId="48" fillId="0" borderId="1" xfId="1" applyNumberFormat="1" applyFont="1" applyFill="1" applyBorder="1"/>
    <xf numFmtId="164" fontId="48" fillId="0" borderId="25" xfId="1" applyNumberFormat="1" applyFont="1" applyFill="1" applyBorder="1"/>
    <xf numFmtId="0" fontId="48" fillId="0" borderId="28" xfId="0" applyFont="1" applyBorder="1" applyAlignment="1">
      <alignment horizontal="center"/>
    </xf>
    <xf numFmtId="164" fontId="48" fillId="0" borderId="2" xfId="2" applyNumberFormat="1" applyFont="1" applyFill="1" applyBorder="1" applyProtection="1"/>
    <xf numFmtId="164" fontId="48" fillId="0" borderId="2" xfId="2" applyNumberFormat="1" applyFont="1" applyFill="1" applyBorder="1"/>
    <xf numFmtId="164" fontId="48" fillId="0" borderId="2" xfId="1" applyNumberFormat="1" applyFont="1" applyFill="1" applyBorder="1"/>
    <xf numFmtId="165" fontId="48" fillId="0" borderId="27" xfId="1860" applyNumberFormat="1" applyFont="1" applyFill="1" applyBorder="1"/>
    <xf numFmtId="37" fontId="43" fillId="0" borderId="0" xfId="0" applyNumberFormat="1" applyFont="1"/>
    <xf numFmtId="164" fontId="42" fillId="0" borderId="2" xfId="1" applyNumberFormat="1" applyFont="1" applyBorder="1"/>
    <xf numFmtId="0" fontId="49" fillId="0" borderId="0" xfId="0" applyFont="1"/>
    <xf numFmtId="0" fontId="44" fillId="0" borderId="0" xfId="0" applyFont="1" applyAlignment="1">
      <alignment horizontal="center"/>
    </xf>
    <xf numFmtId="0" fontId="50" fillId="0" borderId="0" xfId="0" applyFont="1"/>
    <xf numFmtId="0" fontId="51" fillId="0" borderId="0" xfId="0" applyFont="1" applyAlignment="1">
      <alignment horizontal="center" wrapText="1"/>
    </xf>
    <xf numFmtId="0" fontId="53" fillId="0" borderId="0" xfId="0" applyFont="1" applyAlignment="1">
      <alignment vertical="top"/>
    </xf>
    <xf numFmtId="0" fontId="46" fillId="0" borderId="0" xfId="0" applyFont="1" applyAlignment="1">
      <alignment horizontal="center"/>
    </xf>
    <xf numFmtId="164" fontId="46" fillId="0" borderId="0" xfId="2" applyNumberFormat="1" applyFont="1" applyFill="1" applyBorder="1" applyProtection="1"/>
    <xf numFmtId="164" fontId="46" fillId="0" borderId="0" xfId="2" applyNumberFormat="1" applyFont="1" applyFill="1" applyBorder="1"/>
    <xf numFmtId="164" fontId="46" fillId="0" borderId="0" xfId="2" applyNumberFormat="1" applyFont="1" applyFill="1" applyBorder="1" applyAlignment="1">
      <alignment horizontal="right"/>
    </xf>
    <xf numFmtId="166" fontId="46" fillId="0" borderId="0" xfId="0" applyNumberFormat="1" applyFont="1" applyAlignment="1">
      <alignment horizontal="left"/>
    </xf>
    <xf numFmtId="0" fontId="46" fillId="0" borderId="0" xfId="0" applyFont="1"/>
    <xf numFmtId="0" fontId="53" fillId="0" borderId="0" xfId="0" applyFont="1"/>
    <xf numFmtId="0" fontId="46" fillId="0" borderId="0" xfId="0" applyFont="1" applyAlignment="1">
      <alignment vertical="top"/>
    </xf>
    <xf numFmtId="0" fontId="46" fillId="0" borderId="0" xfId="0" applyFont="1" applyAlignment="1">
      <alignment vertical="top" wrapText="1"/>
    </xf>
    <xf numFmtId="0" fontId="46" fillId="0" borderId="0" xfId="0" applyFont="1" applyAlignment="1">
      <alignment horizontal="left" vertical="top"/>
    </xf>
    <xf numFmtId="0" fontId="53" fillId="0" borderId="0" xfId="0" applyFont="1" applyAlignment="1">
      <alignment vertical="top" wrapText="1"/>
    </xf>
    <xf numFmtId="0" fontId="46" fillId="0" borderId="0" xfId="0" quotePrefix="1" applyFont="1" applyAlignment="1">
      <alignment horizontal="left"/>
    </xf>
    <xf numFmtId="0" fontId="52" fillId="0" borderId="0" xfId="0" applyFont="1" applyAlignment="1">
      <alignment horizontal="center" wrapText="1"/>
    </xf>
    <xf numFmtId="0" fontId="43" fillId="0" borderId="0" xfId="0" applyFont="1" applyAlignment="1">
      <alignment vertical="top"/>
    </xf>
    <xf numFmtId="0" fontId="54" fillId="0" borderId="0" xfId="0" applyFont="1" applyAlignment="1">
      <alignment vertical="top"/>
    </xf>
    <xf numFmtId="0" fontId="45" fillId="0" borderId="0" xfId="0" applyFont="1" applyAlignment="1">
      <alignment horizontal="center"/>
    </xf>
    <xf numFmtId="0" fontId="0" fillId="0" borderId="0" xfId="0" applyAlignment="1">
      <alignment horizontal="center"/>
    </xf>
    <xf numFmtId="0" fontId="42" fillId="0" borderId="0" xfId="0" applyFont="1" applyAlignment="1">
      <alignment horizontal="center"/>
    </xf>
    <xf numFmtId="0" fontId="55" fillId="0" borderId="0" xfId="0" applyFont="1" applyAlignment="1">
      <alignment horizontal="left" vertical="top"/>
    </xf>
    <xf numFmtId="0" fontId="42" fillId="0" borderId="0" xfId="0" applyFont="1" applyAlignment="1">
      <alignment horizontal="left"/>
    </xf>
    <xf numFmtId="164" fontId="42" fillId="0" borderId="0" xfId="1" applyNumberFormat="1" applyFont="1" applyAlignment="1">
      <alignment horizontal="center"/>
    </xf>
    <xf numFmtId="164" fontId="42" fillId="0" borderId="0" xfId="0" applyNumberFormat="1" applyFont="1"/>
    <xf numFmtId="3" fontId="42" fillId="0" borderId="0" xfId="0" applyNumberFormat="1" applyFont="1"/>
    <xf numFmtId="164" fontId="48" fillId="0" borderId="0" xfId="1" applyNumberFormat="1" applyFont="1" applyAlignment="1">
      <alignment horizontal="left" vertical="top"/>
    </xf>
    <xf numFmtId="0" fontId="58" fillId="0" borderId="0" xfId="0" applyFont="1" applyAlignment="1">
      <alignment horizontal="right" vertical="top"/>
    </xf>
    <xf numFmtId="0" fontId="0" fillId="0" borderId="0" xfId="0" applyAlignment="1">
      <alignment horizontal="left" vertical="top"/>
    </xf>
    <xf numFmtId="164" fontId="0" fillId="0" borderId="0" xfId="1" applyNumberFormat="1" applyFont="1" applyAlignment="1">
      <alignment horizontal="left" vertical="top"/>
    </xf>
    <xf numFmtId="0" fontId="2" fillId="0" borderId="0" xfId="0" quotePrefix="1" applyFont="1" applyAlignment="1">
      <alignment horizontal="left"/>
    </xf>
    <xf numFmtId="0" fontId="0" fillId="0" borderId="0" xfId="0" applyAlignment="1">
      <alignment horizontal="left" vertical="top" wrapText="1"/>
    </xf>
    <xf numFmtId="164" fontId="0" fillId="0" borderId="0" xfId="1" applyNumberFormat="1" applyFont="1" applyFill="1"/>
    <xf numFmtId="0" fontId="57" fillId="0" borderId="0" xfId="0" applyFont="1" applyAlignment="1">
      <alignment horizontal="right" vertical="top"/>
    </xf>
    <xf numFmtId="164" fontId="45" fillId="0" borderId="0" xfId="1" applyNumberFormat="1" applyFont="1" applyBorder="1"/>
    <xf numFmtId="164" fontId="0" fillId="0" borderId="0" xfId="1" applyNumberFormat="1" applyFont="1" applyBorder="1"/>
    <xf numFmtId="164" fontId="42" fillId="0" borderId="0" xfId="1" applyNumberFormat="1" applyFont="1" applyFill="1" applyBorder="1" applyAlignment="1">
      <alignment wrapText="1"/>
    </xf>
    <xf numFmtId="164" fontId="0" fillId="0" borderId="0" xfId="1" applyNumberFormat="1" applyFont="1" applyBorder="1" applyAlignment="1">
      <alignment horizontal="left" vertical="top"/>
    </xf>
    <xf numFmtId="164" fontId="0" fillId="0" borderId="0" xfId="1" applyNumberFormat="1" applyFont="1" applyFill="1" applyBorder="1"/>
    <xf numFmtId="166" fontId="42" fillId="0" borderId="0" xfId="0" applyNumberFormat="1" applyFont="1"/>
    <xf numFmtId="164" fontId="42" fillId="0" borderId="0" xfId="1" applyNumberFormat="1" applyFont="1" applyFill="1" applyAlignment="1">
      <alignment horizontal="right"/>
    </xf>
    <xf numFmtId="164" fontId="48" fillId="0" borderId="0" xfId="1" applyNumberFormat="1" applyFont="1" applyFill="1" applyAlignment="1">
      <alignment horizontal="left" vertical="top"/>
    </xf>
    <xf numFmtId="164" fontId="42" fillId="0" borderId="0" xfId="1" applyNumberFormat="1" applyFont="1" applyFill="1"/>
    <xf numFmtId="164" fontId="42" fillId="0" borderId="0" xfId="1" applyNumberFormat="1" applyFont="1" applyFill="1" applyAlignment="1">
      <alignment horizontal="center"/>
    </xf>
    <xf numFmtId="0" fontId="46" fillId="0" borderId="0" xfId="0" applyFont="1" applyAlignment="1">
      <alignment horizontal="left" vertical="top" wrapText="1"/>
    </xf>
    <xf numFmtId="0" fontId="0" fillId="0" borderId="0" xfId="0" applyAlignment="1">
      <alignment horizontal="left" vertical="top" wrapText="1"/>
    </xf>
  </cellXfs>
  <cellStyles count="1864">
    <cellStyle name="20% - Accent1 2" xfId="158" xr:uid="{F1D18F9E-5CC6-4BA9-9817-FBD819FBCCAB}"/>
    <cellStyle name="20% - Accent1 2 2" xfId="159" xr:uid="{1F4153D4-5237-4F8C-A761-80A7D3D82676}"/>
    <cellStyle name="20% - Accent1 3" xfId="160" xr:uid="{C9D4A73C-6E8C-413A-8190-E7AFA48CAE22}"/>
    <cellStyle name="20% - Accent1 4" xfId="4" xr:uid="{34125F18-FDF0-4E16-9255-3DEA792CF1E8}"/>
    <cellStyle name="20% - Accent2 2" xfId="161" xr:uid="{A5D1ACDE-A239-45BD-84DC-2BF729C7105B}"/>
    <cellStyle name="20% - Accent2 2 2" xfId="162" xr:uid="{A0B86627-FD90-4E4B-A71E-94F507FD281A}"/>
    <cellStyle name="20% - Accent2 3" xfId="163" xr:uid="{7E2572E1-7FAE-4B47-9EE0-3BF609D9A8D3}"/>
    <cellStyle name="20% - Accent2 4" xfId="5" xr:uid="{55775587-CE0A-4B69-A605-F10CA1C05B80}"/>
    <cellStyle name="20% - Accent3 2" xfId="164" xr:uid="{88DAC841-EA57-4091-81B8-C9FFA1C3F884}"/>
    <cellStyle name="20% - Accent3 2 2" xfId="165" xr:uid="{0D5D20FF-4AB0-42E3-84B9-1BE14ED28945}"/>
    <cellStyle name="20% - Accent3 3" xfId="166" xr:uid="{273DBF5E-6A5B-4067-8155-EEA3C10DBDCC}"/>
    <cellStyle name="20% - Accent3 4" xfId="6" xr:uid="{C8CAB768-B90C-4126-9500-BC71DD978D1E}"/>
    <cellStyle name="20% - Accent4 2" xfId="167" xr:uid="{AECB57A0-3A04-43E6-B78F-721E575EEE17}"/>
    <cellStyle name="20% - Accent4 2 2" xfId="168" xr:uid="{66D439DB-9E90-426B-81FA-35481558CB44}"/>
    <cellStyle name="20% - Accent4 3" xfId="169" xr:uid="{393C1315-3859-47EC-86C6-3765E0A63CE1}"/>
    <cellStyle name="20% - Accent4 4" xfId="7" xr:uid="{4C939C4F-E575-4D14-9A02-FAA2FE143DD3}"/>
    <cellStyle name="20% - Accent5 2" xfId="170" xr:uid="{BAD69763-35BF-4BB8-AACA-38A5DCC9C0B1}"/>
    <cellStyle name="20% - Accent5 2 2" xfId="171" xr:uid="{0769959F-97C4-4C94-9CF8-DE8A2A234D47}"/>
    <cellStyle name="20% - Accent5 3" xfId="172" xr:uid="{68F6AA07-B5C1-4CD0-A492-E3D602BF4433}"/>
    <cellStyle name="20% - Accent5 4" xfId="8" xr:uid="{0A9D2FB3-B172-4EE4-B02E-621436149F86}"/>
    <cellStyle name="20% - Accent6 2" xfId="173" xr:uid="{69438099-862A-46CB-A5B3-EC2E6EF3B813}"/>
    <cellStyle name="20% - Accent6 2 2" xfId="174" xr:uid="{812F3939-2CBB-42A2-8533-AF8EDA06AF76}"/>
    <cellStyle name="20% - Accent6 3" xfId="175" xr:uid="{57CD9E5D-8B10-49AE-8603-B2FD389EA8C9}"/>
    <cellStyle name="20% - Accent6 4" xfId="9" xr:uid="{AF11AD2D-1A19-4D2A-AADA-A7D010DE25A4}"/>
    <cellStyle name="40% - Accent1 2" xfId="176" xr:uid="{F8A1F232-2FA5-46AE-8695-5BA2EF21C06C}"/>
    <cellStyle name="40% - Accent1 2 2" xfId="177" xr:uid="{4E2EA42C-4DEB-456E-BD83-603B4B4C6284}"/>
    <cellStyle name="40% - Accent1 3" xfId="178" xr:uid="{1CA3AF9D-CF0C-40A9-8624-3160B6504CA8}"/>
    <cellStyle name="40% - Accent1 4" xfId="10" xr:uid="{888A1895-9073-4815-AC00-B2549A40332D}"/>
    <cellStyle name="40% - Accent2 2" xfId="179" xr:uid="{A2D03FC1-AF45-4DC2-9904-A92AFD5DD6FC}"/>
    <cellStyle name="40% - Accent2 2 2" xfId="180" xr:uid="{B28E0909-E472-4A8A-A6C9-0DB72241C56B}"/>
    <cellStyle name="40% - Accent2 3" xfId="181" xr:uid="{04C134C6-D4E1-4A8F-9213-3589E773EFAB}"/>
    <cellStyle name="40% - Accent2 4" xfId="11" xr:uid="{10861DA4-3DC3-4F93-B17A-AB7092E123F9}"/>
    <cellStyle name="40% - Accent3 2" xfId="182" xr:uid="{5275836F-765C-4F11-B8ED-9D5C0B6A0CA1}"/>
    <cellStyle name="40% - Accent3 2 2" xfId="183" xr:uid="{BDC224B3-2ADA-48C5-A7DB-8B7DDF00A195}"/>
    <cellStyle name="40% - Accent3 3" xfId="184" xr:uid="{68179ED4-5E38-4C87-9166-EF91D86160CF}"/>
    <cellStyle name="40% - Accent3 4" xfId="12" xr:uid="{0058F1A4-3A9E-4E4B-81A8-AFE9E214B176}"/>
    <cellStyle name="40% - Accent4 2" xfId="185" xr:uid="{97FDDFC6-011E-4BD2-AAA4-B6602455C521}"/>
    <cellStyle name="40% - Accent4 2 2" xfId="186" xr:uid="{278BFBE6-D13A-4B0D-818F-4F5BAC7284A0}"/>
    <cellStyle name="40% - Accent4 3" xfId="187" xr:uid="{D108E981-6294-4A3A-AAD2-3BE8FDD82976}"/>
    <cellStyle name="40% - Accent4 4" xfId="13" xr:uid="{AFB39AB8-B860-42C3-8463-B0FBD5C72B83}"/>
    <cellStyle name="40% - Accent5 2" xfId="188" xr:uid="{C9298565-AEBB-4A15-A052-BC76634462E6}"/>
    <cellStyle name="40% - Accent5 2 2" xfId="189" xr:uid="{4C1F4A50-0728-4D05-B9F5-23F74DFCBB62}"/>
    <cellStyle name="40% - Accent5 3" xfId="190" xr:uid="{BABED48B-CF05-40E0-8E07-3814C0424DDA}"/>
    <cellStyle name="40% - Accent5 4" xfId="14" xr:uid="{F28A42BF-D098-4215-B879-64EBF66D37E3}"/>
    <cellStyle name="40% - Accent6 2" xfId="191" xr:uid="{4E6A1035-91D1-487C-AF9B-18B11E457C89}"/>
    <cellStyle name="40% - Accent6 2 2" xfId="192" xr:uid="{23449983-FD89-4B0D-99C4-F94FA42CEBA6}"/>
    <cellStyle name="40% - Accent6 3" xfId="193" xr:uid="{3CB27F61-0649-4D1F-8629-25992B63B9F4}"/>
    <cellStyle name="40% - Accent6 4" xfId="15" xr:uid="{5DA462C2-CB9F-439C-8B6D-3BB73FAC3EC8}"/>
    <cellStyle name="60% - Accent1 2" xfId="16" xr:uid="{1C4B5C0A-9050-41E0-BCE5-7A724A7DEFF2}"/>
    <cellStyle name="60% - Accent2 2" xfId="17" xr:uid="{CB8B5A2D-BA57-431A-AF08-4700B17E1FEB}"/>
    <cellStyle name="60% - Accent3 2" xfId="18" xr:uid="{867BD6ED-0B15-4F78-A092-963685E4AB11}"/>
    <cellStyle name="60% - Accent4 2" xfId="19" xr:uid="{323FC557-A848-4050-93A8-EC6FFD9797FD}"/>
    <cellStyle name="60% - Accent5 2" xfId="20" xr:uid="{FAB5B24C-BEFA-4F9E-838C-4F4AB0A6A6A4}"/>
    <cellStyle name="60% - Accent6 2" xfId="21" xr:uid="{97343FDA-A3A2-4E3B-9CBA-774606D6B9DD}"/>
    <cellStyle name="Accent1 - 20%" xfId="1727" xr:uid="{091C3109-A3C5-4A26-8DBF-04200D19A5FF}"/>
    <cellStyle name="Accent1 - 40%" xfId="1728" xr:uid="{C486CCE8-7820-4333-98D2-8505595A602E}"/>
    <cellStyle name="Accent1 - 60%" xfId="1729" xr:uid="{D3F0E331-434B-4EA0-AEE5-0C20E3D4C7E0}"/>
    <cellStyle name="Accent1 2" xfId="1750" xr:uid="{97FFF3D6-F060-4BEC-97E7-C9DD4B5DF54F}"/>
    <cellStyle name="Accent1 3" xfId="1804" xr:uid="{46B0540E-589A-463F-8F32-F647AF37C9FF}"/>
    <cellStyle name="Accent1 4" xfId="22" xr:uid="{7156FC42-F3A4-4E1B-839E-53D84C8057B6}"/>
    <cellStyle name="Accent2 - 20%" xfId="1730" xr:uid="{471B2C4C-FDDF-4483-BCC9-39DF057DB6BA}"/>
    <cellStyle name="Accent2 - 40%" xfId="1731" xr:uid="{55FA8E25-ED42-4FFE-B7FF-F3D1F66CB42C}"/>
    <cellStyle name="Accent2 - 60%" xfId="1732" xr:uid="{3CFEAFF2-DAEF-4207-ADC1-8F8CCD64D7C0}"/>
    <cellStyle name="Accent2 2" xfId="1752" xr:uid="{412EBC47-68CC-4748-95C7-70DAD33433DD}"/>
    <cellStyle name="Accent2 3" xfId="1760" xr:uid="{BA8A3FD9-639C-4709-B15C-095E9E972A9B}"/>
    <cellStyle name="Accent2 4" xfId="23" xr:uid="{D14A40A0-8518-4C51-994E-883B48F82822}"/>
    <cellStyle name="Accent3 - 20%" xfId="1733" xr:uid="{E208683D-5269-45B6-A092-A37D33FD8AD8}"/>
    <cellStyle name="Accent3 - 40%" xfId="1734" xr:uid="{7CC93F7D-34B5-4F0B-A707-6A1F7B01F7ED}"/>
    <cellStyle name="Accent3 - 60%" xfId="1735" xr:uid="{0FD1ADF3-E764-4526-8F7D-266B7B0A8DA4}"/>
    <cellStyle name="Accent3 2" xfId="1754" xr:uid="{01549BE1-603E-472E-A20A-2A94F497D854}"/>
    <cellStyle name="Accent3 3" xfId="1758" xr:uid="{807BF574-3C8A-4F90-8BBA-C1B1D0C380FC}"/>
    <cellStyle name="Accent3 4" xfId="24" xr:uid="{F38D9310-5D97-4439-8359-EE7B6F0D73F2}"/>
    <cellStyle name="Accent4 - 20%" xfId="1736" xr:uid="{E1FBE3E7-8E7E-4EDD-9A72-1F3DD80F5533}"/>
    <cellStyle name="Accent4 - 40%" xfId="1737" xr:uid="{D2A0BA69-FD36-4CC5-9EFD-9F53677F41DA}"/>
    <cellStyle name="Accent4 - 60%" xfId="1738" xr:uid="{83DC9B1A-C466-469D-9833-11B70F69DB16}"/>
    <cellStyle name="Accent4 2" xfId="1756" xr:uid="{025D76EB-6D1D-4C08-9408-A0076359D2CB}"/>
    <cellStyle name="Accent4 3" xfId="1755" xr:uid="{051B0BFF-DF31-49F6-BDB4-B9EB2BDD8EE7}"/>
    <cellStyle name="Accent4 4" xfId="25" xr:uid="{6C3F43FE-2A50-4784-ADE5-188BEB072051}"/>
    <cellStyle name="Accent5 - 20%" xfId="1739" xr:uid="{02062A29-52DC-4AEC-8F50-87C6379AF036}"/>
    <cellStyle name="Accent5 - 40%" xfId="1740" xr:uid="{9D16872B-D249-4957-AE82-D61BC9E4F0C9}"/>
    <cellStyle name="Accent5 - 60%" xfId="1741" xr:uid="{7E63EAA3-AA3B-47EA-8C02-A68D8C7A91BC}"/>
    <cellStyle name="Accent5 2" xfId="1757" xr:uid="{2CC87758-A487-4337-A33C-5C34283BC6D5}"/>
    <cellStyle name="Accent5 3" xfId="1753" xr:uid="{9B16BB9B-47EA-4AB1-9A0F-57E38AFE2583}"/>
    <cellStyle name="Accent5 4" xfId="26" xr:uid="{C0C18021-2FF5-41D3-8A66-F480D929FA5B}"/>
    <cellStyle name="Accent6 - 20%" xfId="1742" xr:uid="{C3C175A0-92DC-4A8C-B514-0A3F39C4D856}"/>
    <cellStyle name="Accent6 - 40%" xfId="1743" xr:uid="{14DD2A5A-BB79-4433-B8DE-D4BC029FD513}"/>
    <cellStyle name="Accent6 - 60%" xfId="1744" xr:uid="{6294A146-744F-459C-8F63-CFF8762DD582}"/>
    <cellStyle name="Accent6 2" xfId="1759" xr:uid="{5BEB53A3-C897-489D-82AA-1E94F7B419C3}"/>
    <cellStyle name="Accent6 3" xfId="1751" xr:uid="{0CA1D808-6B73-48BC-A8C6-0C73378378AD}"/>
    <cellStyle name="Accent6 4" xfId="27" xr:uid="{D4C708EC-3DE1-44B9-88F1-7F9C038EAFC4}"/>
    <cellStyle name="Bad 2" xfId="1761" xr:uid="{0CE1F1FF-0300-4375-8550-C99ABA021577}"/>
    <cellStyle name="Bad 3" xfId="28" xr:uid="{03B40FA7-217B-4834-ADE8-5D44A79B8059}"/>
    <cellStyle name="Calculation 2" xfId="1762" xr:uid="{895A0A46-EC2B-4776-A5C8-54FFD5986BC0}"/>
    <cellStyle name="Calculation 3" xfId="29" xr:uid="{D40BED1D-B6E6-49AE-AD24-8203EB0BA429}"/>
    <cellStyle name="Check Cell 2" xfId="1763" xr:uid="{6DE1272D-4857-43D7-A821-EE179610774D}"/>
    <cellStyle name="Check Cell 3" xfId="30" xr:uid="{998B3F5E-FB09-4B75-8035-C52C5B8FEBE2}"/>
    <cellStyle name="Comma" xfId="1" builtinId="3"/>
    <cellStyle name="Comma 2" xfId="2" xr:uid="{D8498AEC-FC0D-438E-AE20-B74FDD819081}"/>
    <cellStyle name="Comma 2 10" xfId="195" xr:uid="{47506F9A-1110-49DB-8C5D-A5557F55B9F4}"/>
    <cellStyle name="Comma 2 10 2" xfId="196" xr:uid="{E80B995D-475B-4C41-8DFE-62BE7EBE3D20}"/>
    <cellStyle name="Comma 2 11" xfId="197" xr:uid="{2A31064B-EB41-4E30-B5F9-90E0D012E3B3}"/>
    <cellStyle name="Comma 2 11 2" xfId="198" xr:uid="{E82C71E9-EF2A-42AA-B916-DB914EB46840}"/>
    <cellStyle name="Comma 2 12" xfId="199" xr:uid="{FD360EE3-7062-4B20-AFC6-883799C10999}"/>
    <cellStyle name="Comma 2 12 2" xfId="200" xr:uid="{B6F02D01-9DDF-4E5B-B4A1-EBBB811C558C}"/>
    <cellStyle name="Comma 2 13" xfId="201" xr:uid="{D5FB1EFB-C610-45C0-A085-D0D305206EEF}"/>
    <cellStyle name="Comma 2 13 2" xfId="202" xr:uid="{EEE09809-1493-4A54-9AC9-38A8CFFBA7E9}"/>
    <cellStyle name="Comma 2 14" xfId="203" xr:uid="{23226BE6-FF13-4E57-8F67-A6D5E13F193E}"/>
    <cellStyle name="Comma 2 15" xfId="31" xr:uid="{A1F2FC16-86DD-4F04-8015-00E281EDA65D}"/>
    <cellStyle name="Comma 2 2" xfId="204" xr:uid="{47D3ECFA-21F1-44C2-A3C6-AB2F01377AC3}"/>
    <cellStyle name="Comma 2 2 10" xfId="205" xr:uid="{ADF3AD46-8575-45B5-A532-F3C2025C212E}"/>
    <cellStyle name="Comma 2 2 10 2" xfId="206" xr:uid="{8EB2E018-821D-4FF2-BBBE-E17072F9DEE5}"/>
    <cellStyle name="Comma 2 2 11" xfId="207" xr:uid="{525E989B-0369-4EBA-A3FD-F389F3AD5901}"/>
    <cellStyle name="Comma 2 2 11 2" xfId="208" xr:uid="{FAA350FB-31D7-4913-8A2F-F2FF83D61823}"/>
    <cellStyle name="Comma 2 2 12" xfId="209" xr:uid="{BF93B1E0-9BFB-41A7-B8CB-D9696B6B6C4D}"/>
    <cellStyle name="Comma 2 2 12 2" xfId="210" xr:uid="{50C3C908-0191-4803-9086-C819A483FE39}"/>
    <cellStyle name="Comma 2 2 13" xfId="211" xr:uid="{7E016885-75DC-400B-99BB-856DEC655EA9}"/>
    <cellStyle name="Comma 2 2 2" xfId="212" xr:uid="{A1ADC29E-EBBC-4658-90E0-2C2348ABD395}"/>
    <cellStyle name="Comma 2 2 2 10" xfId="213" xr:uid="{D568F9C0-21B1-40BC-9550-865EBFC4CA20}"/>
    <cellStyle name="Comma 2 2 2 10 2" xfId="214" xr:uid="{EAE91321-6C5C-4486-A48F-27FA43F99DAC}"/>
    <cellStyle name="Comma 2 2 2 11" xfId="215" xr:uid="{77F42294-317A-4009-867B-D414B025B31F}"/>
    <cellStyle name="Comma 2 2 2 11 2" xfId="216" xr:uid="{B2396071-ABCA-4937-B0ED-9C0AC7EB4C80}"/>
    <cellStyle name="Comma 2 2 2 12" xfId="217" xr:uid="{501D49B6-E866-4157-85E2-2B11203BB0DA}"/>
    <cellStyle name="Comma 2 2 2 2" xfId="218" xr:uid="{74F21C49-0996-4035-B630-CF003FA55D40}"/>
    <cellStyle name="Comma 2 2 2 2 2" xfId="219" xr:uid="{B052EBD9-AB27-47D6-9BED-A687459D28D5}"/>
    <cellStyle name="Comma 2 2 2 2 2 2" xfId="220" xr:uid="{0CA18A2A-8545-4527-8D52-5CA180BFAD97}"/>
    <cellStyle name="Comma 2 2 2 2 2 2 2" xfId="221" xr:uid="{AEF2DA35-A5EF-4F13-AAF4-4B6C8E333EEF}"/>
    <cellStyle name="Comma 2 2 2 2 2 2 2 2" xfId="222" xr:uid="{89C9EAE8-A117-4C69-A1D8-4257F872AE57}"/>
    <cellStyle name="Comma 2 2 2 2 2 2 3" xfId="223" xr:uid="{F5D0D6A3-7533-4EC3-B079-B799395FF474}"/>
    <cellStyle name="Comma 2 2 2 2 2 3" xfId="224" xr:uid="{5AF47061-2720-466B-8CA8-EC42A305EDA2}"/>
    <cellStyle name="Comma 2 2 2 2 2 3 2" xfId="225" xr:uid="{F6BADB3D-D158-4CB9-A7E0-0F3F7306D278}"/>
    <cellStyle name="Comma 2 2 2 2 2 4" xfId="226" xr:uid="{ABD40FD3-5D61-4C32-A94F-52FFC33E7258}"/>
    <cellStyle name="Comma 2 2 2 2 2 4 2" xfId="227" xr:uid="{923CA81F-DEC2-454B-BC5F-9772F0A6C7F0}"/>
    <cellStyle name="Comma 2 2 2 2 2 5" xfId="228" xr:uid="{8969AD92-53B3-4982-9526-DB83F7DDDD55}"/>
    <cellStyle name="Comma 2 2 2 2 2 5 2" xfId="229" xr:uid="{F39F6267-1611-46B1-A60A-624BE9AB1C05}"/>
    <cellStyle name="Comma 2 2 2 2 2 6" xfId="230" xr:uid="{8767EFEF-B994-4429-88B1-1201B18ACE24}"/>
    <cellStyle name="Comma 2 2 2 2 3" xfId="231" xr:uid="{1087A7DD-AB16-49B3-90AA-9818FAF18FC2}"/>
    <cellStyle name="Comma 2 2 2 2 3 2" xfId="232" xr:uid="{03E2C3AE-B39A-4FA4-A8EC-71F5A7B679C3}"/>
    <cellStyle name="Comma 2 2 2 2 3 2 2" xfId="233" xr:uid="{8D571683-F265-4BDD-B5F5-DAE9FF702055}"/>
    <cellStyle name="Comma 2 2 2 2 3 3" xfId="234" xr:uid="{DE445206-317D-488F-9B1E-9256EA33CED9}"/>
    <cellStyle name="Comma 2 2 2 2 3 3 2" xfId="235" xr:uid="{7DC74739-839D-4A35-8F75-5E7A09CC6C4B}"/>
    <cellStyle name="Comma 2 2 2 2 3 4" xfId="236" xr:uid="{9CF8561F-E799-4C81-84F8-531C0E965D1C}"/>
    <cellStyle name="Comma 2 2 2 2 3 4 2" xfId="237" xr:uid="{7FC5AA72-F83A-4991-9755-AC0C39DC18F8}"/>
    <cellStyle name="Comma 2 2 2 2 3 5" xfId="238" xr:uid="{487C24A2-9C1C-450F-88EC-74AF79399E00}"/>
    <cellStyle name="Comma 2 2 2 2 3 5 2" xfId="239" xr:uid="{331D5BF7-1908-42C3-89EF-7DACE8039D33}"/>
    <cellStyle name="Comma 2 2 2 2 3 6" xfId="240" xr:uid="{E976A55D-7C18-4CBE-BFAC-6AA156E72C64}"/>
    <cellStyle name="Comma 2 2 2 2 4" xfId="241" xr:uid="{B84AADFC-FDA4-4717-8B3B-23F0B54D70A1}"/>
    <cellStyle name="Comma 2 2 2 2 4 2" xfId="242" xr:uid="{A40D7876-552B-4932-97CB-839F996F2700}"/>
    <cellStyle name="Comma 2 2 2 2 4 2 2" xfId="243" xr:uid="{659F0602-3ED5-4574-A66C-F3FCF9F58128}"/>
    <cellStyle name="Comma 2 2 2 2 4 3" xfId="244" xr:uid="{C5D5D2CD-B08D-4917-AC5D-55F43DAA8D11}"/>
    <cellStyle name="Comma 2 2 2 2 4 3 2" xfId="245" xr:uid="{096F0B00-FFEA-47E1-8A6C-9EDD2E8B8ED6}"/>
    <cellStyle name="Comma 2 2 2 2 4 4" xfId="246" xr:uid="{899C0ECB-A3E0-4E0C-834F-897C91EB4293}"/>
    <cellStyle name="Comma 2 2 2 2 4 4 2" xfId="247" xr:uid="{D0D630AC-B702-43BB-B8AC-296929A6105A}"/>
    <cellStyle name="Comma 2 2 2 2 4 5" xfId="248" xr:uid="{9C9AB8F8-8B8A-46BE-87C2-EE70D11CFF86}"/>
    <cellStyle name="Comma 2 2 2 2 5" xfId="249" xr:uid="{55897FFB-442E-41BC-8F68-9A56A50CEAAC}"/>
    <cellStyle name="Comma 2 2 2 2 5 2" xfId="250" xr:uid="{68F290A4-922D-40A6-A909-4CFEC8F17B63}"/>
    <cellStyle name="Comma 2 2 2 2 6" xfId="251" xr:uid="{5D3F404B-CF5B-4F8E-ACC2-13D4893C58C3}"/>
    <cellStyle name="Comma 2 2 2 2 6 2" xfId="252" xr:uid="{A0E7CCE5-A8D3-40C8-A2E6-97DBD397F40C}"/>
    <cellStyle name="Comma 2 2 2 2 7" xfId="253" xr:uid="{E617D77E-81CE-4777-A832-66F9E89E9C9A}"/>
    <cellStyle name="Comma 2 2 2 2 7 2" xfId="254" xr:uid="{CB0DB2FE-DA23-42A2-B495-AF4F5C3F4B01}"/>
    <cellStyle name="Comma 2 2 2 2 8" xfId="255" xr:uid="{B79D1023-C1EC-445A-A8DD-A1C9052A1A73}"/>
    <cellStyle name="Comma 2 2 2 2 8 2" xfId="256" xr:uid="{8F760D91-6B2D-4173-945F-28E7687D547F}"/>
    <cellStyle name="Comma 2 2 2 2 9" xfId="257" xr:uid="{B824265D-7A5B-4C10-8FE6-C8D85F410E04}"/>
    <cellStyle name="Comma 2 2 2 3" xfId="258" xr:uid="{20E62AA3-48C8-4AD7-ACF5-0A547C3059DF}"/>
    <cellStyle name="Comma 2 2 2 3 2" xfId="259" xr:uid="{35A9340D-9BB5-49E2-9C2B-B13DD78CED6E}"/>
    <cellStyle name="Comma 2 2 2 3 2 2" xfId="260" xr:uid="{4BEEDE2D-5F94-4F4C-83CC-7BDA75068E34}"/>
    <cellStyle name="Comma 2 2 2 3 2 2 2" xfId="261" xr:uid="{AE1F690A-1A56-4FC2-9A15-ADB7F346EF21}"/>
    <cellStyle name="Comma 2 2 2 3 2 2 2 2" xfId="262" xr:uid="{7CBE852E-E462-4A0D-89E6-64BB3B0C570B}"/>
    <cellStyle name="Comma 2 2 2 3 2 2 3" xfId="263" xr:uid="{AA63FA33-177B-4B84-A688-98DC7EE6BF06}"/>
    <cellStyle name="Comma 2 2 2 3 2 3" xfId="264" xr:uid="{38F643BC-720B-4A25-8635-E9888589F5B1}"/>
    <cellStyle name="Comma 2 2 2 3 2 3 2" xfId="265" xr:uid="{24B10229-443E-4057-A250-E5B9AD834BD3}"/>
    <cellStyle name="Comma 2 2 2 3 2 4" xfId="266" xr:uid="{A5D723D5-9E5A-4EC8-86A1-294C40370FBE}"/>
    <cellStyle name="Comma 2 2 2 3 2 4 2" xfId="267" xr:uid="{775464F9-F4A9-4FE1-8A64-A92D7B5097AE}"/>
    <cellStyle name="Comma 2 2 2 3 2 5" xfId="268" xr:uid="{76BB626E-8916-4EE0-8CED-F99D96033837}"/>
    <cellStyle name="Comma 2 2 2 3 2 5 2" xfId="269" xr:uid="{1C7491BF-448C-48EE-88B7-6CB851124773}"/>
    <cellStyle name="Comma 2 2 2 3 2 6" xfId="270" xr:uid="{68FBA8A5-092B-4A40-A507-4D5933B87526}"/>
    <cellStyle name="Comma 2 2 2 3 3" xfId="271" xr:uid="{B9568989-A039-4E8D-B092-F5ACE0DED965}"/>
    <cellStyle name="Comma 2 2 2 3 3 2" xfId="272" xr:uid="{7ECA24ED-7C5B-4285-855E-C4E41509E618}"/>
    <cellStyle name="Comma 2 2 2 3 3 2 2" xfId="273" xr:uid="{CA59B79D-C32E-4253-9EB6-4F2647C646D5}"/>
    <cellStyle name="Comma 2 2 2 3 3 3" xfId="274" xr:uid="{1904CFDA-70C9-4AFD-848C-C7B03CBC90F3}"/>
    <cellStyle name="Comma 2 2 2 3 3 3 2" xfId="275" xr:uid="{0E15FA7E-E02C-4B6A-A798-94C36A785CD8}"/>
    <cellStyle name="Comma 2 2 2 3 3 4" xfId="276" xr:uid="{14B8D5FA-F590-4F0A-9CE1-DC88A658CC7D}"/>
    <cellStyle name="Comma 2 2 2 3 3 4 2" xfId="277" xr:uid="{BCF40F93-C34E-4581-8EB7-0ADC797C963B}"/>
    <cellStyle name="Comma 2 2 2 3 3 5" xfId="278" xr:uid="{C7F5CC8E-E973-4A3C-BB2C-EFB694FAD027}"/>
    <cellStyle name="Comma 2 2 2 3 3 5 2" xfId="279" xr:uid="{19833B43-965A-44A8-BB1C-67103CC3699B}"/>
    <cellStyle name="Comma 2 2 2 3 3 6" xfId="280" xr:uid="{267C7257-CB19-4BB4-BD3A-47ADA66C2EED}"/>
    <cellStyle name="Comma 2 2 2 3 4" xfId="281" xr:uid="{A073F890-9E48-45A4-87AA-CE1DDE96788E}"/>
    <cellStyle name="Comma 2 2 2 3 4 2" xfId="282" xr:uid="{B4D7DC75-9900-4CC6-85A4-A2F664915026}"/>
    <cellStyle name="Comma 2 2 2 3 4 2 2" xfId="283" xr:uid="{F8AEF4FE-0951-4BDC-8339-E2324A98F39E}"/>
    <cellStyle name="Comma 2 2 2 3 4 3" xfId="284" xr:uid="{909D09D7-7BE1-4328-985C-F17C9672B843}"/>
    <cellStyle name="Comma 2 2 2 3 4 3 2" xfId="285" xr:uid="{C45DE95F-55FB-43C1-9C84-A864A97D0161}"/>
    <cellStyle name="Comma 2 2 2 3 4 4" xfId="286" xr:uid="{3D923D88-7C88-4B41-B28A-2A0835CE4D46}"/>
    <cellStyle name="Comma 2 2 2 3 4 4 2" xfId="287" xr:uid="{D28EBC8E-FA0A-4881-A04E-EAC759C46C41}"/>
    <cellStyle name="Comma 2 2 2 3 4 5" xfId="288" xr:uid="{AD202867-4B7D-40AF-A529-EF4DF21617EC}"/>
    <cellStyle name="Comma 2 2 2 3 5" xfId="289" xr:uid="{5A17BEB0-AE03-4832-B204-1922A11AD7C4}"/>
    <cellStyle name="Comma 2 2 2 3 5 2" xfId="290" xr:uid="{501A5CC5-5F3D-41BC-A422-FFF06076212C}"/>
    <cellStyle name="Comma 2 2 2 3 6" xfId="291" xr:uid="{D953D7DB-B64D-46CE-8396-04BF497ACC4B}"/>
    <cellStyle name="Comma 2 2 2 3 6 2" xfId="292" xr:uid="{2E98E2E2-787A-465E-8FEA-011CB9070ECE}"/>
    <cellStyle name="Comma 2 2 2 3 7" xfId="293" xr:uid="{F1E83F83-7973-446E-BAFD-4B5A2882B9C3}"/>
    <cellStyle name="Comma 2 2 2 3 7 2" xfId="294" xr:uid="{CB9C5475-4960-4DFE-856D-90EEA681F5C9}"/>
    <cellStyle name="Comma 2 2 2 3 8" xfId="295" xr:uid="{3C3E0CC4-83DC-400A-A6E7-2FFCC049CA44}"/>
    <cellStyle name="Comma 2 2 2 3 8 2" xfId="296" xr:uid="{0E9C1300-034D-4F47-A080-EA2E63CE993C}"/>
    <cellStyle name="Comma 2 2 2 3 9" xfId="297" xr:uid="{8F7BA5EE-7575-4578-BA26-69B80B4EDDF6}"/>
    <cellStyle name="Comma 2 2 2 4" xfId="298" xr:uid="{4FF0FC93-56A8-443A-9492-E17B176418D1}"/>
    <cellStyle name="Comma 2 2 2 4 2" xfId="299" xr:uid="{FCA21A0B-E395-430B-A10F-6FCF756804C1}"/>
    <cellStyle name="Comma 2 2 2 4 2 2" xfId="300" xr:uid="{C6E7F8DF-74AD-4C97-8AD9-373CBC9991D2}"/>
    <cellStyle name="Comma 2 2 2 4 2 2 2" xfId="301" xr:uid="{9D332DA7-4B71-4813-9804-BC2C3F753E20}"/>
    <cellStyle name="Comma 2 2 2 4 2 2 2 2" xfId="302" xr:uid="{364950A5-9D57-4982-B2D6-AF7684E2B71D}"/>
    <cellStyle name="Comma 2 2 2 4 2 2 3" xfId="303" xr:uid="{C68D0681-4EE8-4F49-A5B8-28FE818BFC61}"/>
    <cellStyle name="Comma 2 2 2 4 2 3" xfId="304" xr:uid="{C84FAABC-2499-4EFB-A9D5-7A96AC2CB574}"/>
    <cellStyle name="Comma 2 2 2 4 2 3 2" xfId="305" xr:uid="{19822096-6CDB-4A13-82EB-08AB0ABBDC47}"/>
    <cellStyle name="Comma 2 2 2 4 2 4" xfId="306" xr:uid="{7828FE89-5EBB-47D0-8443-59823E9797BB}"/>
    <cellStyle name="Comma 2 2 2 4 2 4 2" xfId="307" xr:uid="{A62A92E4-67A2-42D4-AE17-9741844D8A4A}"/>
    <cellStyle name="Comma 2 2 2 4 2 5" xfId="308" xr:uid="{E0A4285F-D4A4-405C-B6A4-724EBDC5204B}"/>
    <cellStyle name="Comma 2 2 2 4 2 5 2" xfId="309" xr:uid="{2DBE137A-8D24-4B9F-8C77-15DA5FECF855}"/>
    <cellStyle name="Comma 2 2 2 4 2 6" xfId="310" xr:uid="{08A51490-4489-4E60-B4FA-BFA55865B293}"/>
    <cellStyle name="Comma 2 2 2 4 3" xfId="311" xr:uid="{EA7A4B6D-70A1-4F3C-A07C-68C15D58F53F}"/>
    <cellStyle name="Comma 2 2 2 4 3 2" xfId="312" xr:uid="{236D9767-7C60-4459-A571-9B45519930DD}"/>
    <cellStyle name="Comma 2 2 2 4 3 2 2" xfId="313" xr:uid="{40770B0E-262C-4FB7-B6BB-6FA83E8227AA}"/>
    <cellStyle name="Comma 2 2 2 4 3 3" xfId="314" xr:uid="{A21DA99E-7599-4D88-B841-69DB184404C3}"/>
    <cellStyle name="Comma 2 2 2 4 3 3 2" xfId="315" xr:uid="{CC433AB7-2D6C-4689-83E2-0207D6332257}"/>
    <cellStyle name="Comma 2 2 2 4 3 4" xfId="316" xr:uid="{6F6D6C17-6001-4F93-B889-E6E3D0F9BB8E}"/>
    <cellStyle name="Comma 2 2 2 4 3 4 2" xfId="317" xr:uid="{DFEAA318-CD1F-4716-ADEB-CD3CFDE28291}"/>
    <cellStyle name="Comma 2 2 2 4 3 5" xfId="318" xr:uid="{1A7CD6A6-A772-41A5-8DA7-9B3E8186EDA2}"/>
    <cellStyle name="Comma 2 2 2 4 3 5 2" xfId="319" xr:uid="{2066EF7C-1D00-4399-9C98-CF48BCF635CB}"/>
    <cellStyle name="Comma 2 2 2 4 3 6" xfId="320" xr:uid="{107F32B0-BFAF-40F9-A18D-211733E93322}"/>
    <cellStyle name="Comma 2 2 2 4 4" xfId="321" xr:uid="{F4EA6A4E-7FBF-406E-92B3-591D0C54DA92}"/>
    <cellStyle name="Comma 2 2 2 4 4 2" xfId="322" xr:uid="{86D6A2EA-A17E-4490-84F9-20F3C8B38F4E}"/>
    <cellStyle name="Comma 2 2 2 4 4 2 2" xfId="323" xr:uid="{EC3A5DEF-BDB5-4A96-9766-883CEF3B5B9F}"/>
    <cellStyle name="Comma 2 2 2 4 4 3" xfId="324" xr:uid="{C2AD0545-2C3D-4E0B-A97B-737C263E4709}"/>
    <cellStyle name="Comma 2 2 2 4 4 3 2" xfId="325" xr:uid="{7382E989-B4B6-44A6-9B80-8034531E3BD0}"/>
    <cellStyle name="Comma 2 2 2 4 4 4" xfId="326" xr:uid="{4AD196B5-99DF-4BD2-A90F-ECD950226115}"/>
    <cellStyle name="Comma 2 2 2 4 4 4 2" xfId="327" xr:uid="{C7DD569F-AC35-4AA0-9A77-4F52230C77A3}"/>
    <cellStyle name="Comma 2 2 2 4 4 5" xfId="328" xr:uid="{B9A81EC0-9710-4A81-A081-3A72EE223FDA}"/>
    <cellStyle name="Comma 2 2 2 4 5" xfId="329" xr:uid="{62A46E07-CF23-42E3-9F70-AD7DDBF32781}"/>
    <cellStyle name="Comma 2 2 2 4 5 2" xfId="330" xr:uid="{21A7A934-F063-447E-81F2-26AE51AFB0F8}"/>
    <cellStyle name="Comma 2 2 2 4 6" xfId="331" xr:uid="{38BDAB28-759F-4111-9B3F-4F0879903D7D}"/>
    <cellStyle name="Comma 2 2 2 4 6 2" xfId="332" xr:uid="{35EE81E9-3CCF-4325-B08B-26B2ED387E23}"/>
    <cellStyle name="Comma 2 2 2 4 7" xfId="333" xr:uid="{B9442788-19BB-47B5-994F-1A3094CF56B1}"/>
    <cellStyle name="Comma 2 2 2 4 7 2" xfId="334" xr:uid="{E0D3DEEF-9470-4BAB-BF3C-D8B2A2B37F74}"/>
    <cellStyle name="Comma 2 2 2 4 8" xfId="335" xr:uid="{D75921E8-FC18-4306-96ED-9AEF318C1D7E}"/>
    <cellStyle name="Comma 2 2 2 4 8 2" xfId="336" xr:uid="{0AFB02E1-247A-44BB-98EF-7C511D0E7FDE}"/>
    <cellStyle name="Comma 2 2 2 4 9" xfId="337" xr:uid="{8ADF7912-9E2D-47EC-A14F-BA6E30EFDF80}"/>
    <cellStyle name="Comma 2 2 2 5" xfId="338" xr:uid="{3866DAB2-8BE5-4E7D-9619-9F94EA2EEF86}"/>
    <cellStyle name="Comma 2 2 2 5 2" xfId="339" xr:uid="{381C4A92-1D90-47DD-B2A2-FAF96104B54A}"/>
    <cellStyle name="Comma 2 2 2 5 2 2" xfId="340" xr:uid="{66015349-72BC-4232-99D4-2C06E4DC5FBB}"/>
    <cellStyle name="Comma 2 2 2 5 2 2 2" xfId="341" xr:uid="{740D9B23-9750-4638-8B3F-BB1432E2A3CD}"/>
    <cellStyle name="Comma 2 2 2 5 2 3" xfId="342" xr:uid="{47E5FEE2-92BD-4575-B094-BD3957735434}"/>
    <cellStyle name="Comma 2 2 2 5 3" xfId="343" xr:uid="{023BCAD4-B99A-443E-9EA1-2E3A888368A7}"/>
    <cellStyle name="Comma 2 2 2 5 3 2" xfId="344" xr:uid="{B7660F78-9466-44D2-928B-35752F238FA0}"/>
    <cellStyle name="Comma 2 2 2 5 4" xfId="345" xr:uid="{B2A62852-5227-49CB-8486-33443B0BCAA8}"/>
    <cellStyle name="Comma 2 2 2 5 4 2" xfId="346" xr:uid="{E940A205-F5D3-4546-B6C5-9FBF06C8D5EC}"/>
    <cellStyle name="Comma 2 2 2 5 5" xfId="347" xr:uid="{62DB87BD-54B5-4215-95E1-2467C5B10AB7}"/>
    <cellStyle name="Comma 2 2 2 5 5 2" xfId="348" xr:uid="{5A423B61-4B7F-486D-A56D-F3556ABFC10F}"/>
    <cellStyle name="Comma 2 2 2 5 6" xfId="349" xr:uid="{85099E9C-C728-42F2-A1B7-3C4C8B9984E6}"/>
    <cellStyle name="Comma 2 2 2 6" xfId="350" xr:uid="{CF463E7F-C98F-4E5B-A45E-13DCC4D20C70}"/>
    <cellStyle name="Comma 2 2 2 6 2" xfId="351" xr:uid="{D77B41C6-9227-4202-93CE-3A59D9D092DF}"/>
    <cellStyle name="Comma 2 2 2 6 2 2" xfId="352" xr:uid="{593C6E42-C768-4A98-BA65-469DC5FE42D1}"/>
    <cellStyle name="Comma 2 2 2 6 3" xfId="353" xr:uid="{F4B8E925-6E11-4D07-BAA8-80F05467371C}"/>
    <cellStyle name="Comma 2 2 2 6 3 2" xfId="354" xr:uid="{34BA6413-2464-48A3-9975-E4BAD237DFDC}"/>
    <cellStyle name="Comma 2 2 2 6 4" xfId="355" xr:uid="{2E4F84DA-4C12-4262-9C28-6E471B3556D0}"/>
    <cellStyle name="Comma 2 2 2 6 4 2" xfId="356" xr:uid="{58CAE78E-AAE6-4081-A2AA-B9CA8C1DB2E1}"/>
    <cellStyle name="Comma 2 2 2 6 5" xfId="357" xr:uid="{64604A41-2ABB-4628-B3F7-6B9755149644}"/>
    <cellStyle name="Comma 2 2 2 6 5 2" xfId="358" xr:uid="{8AA2FD5A-7116-4842-B339-7860279DA6A1}"/>
    <cellStyle name="Comma 2 2 2 6 6" xfId="359" xr:uid="{C366AAD6-E5F0-410D-BF5D-6C875E953FEE}"/>
    <cellStyle name="Comma 2 2 2 7" xfId="360" xr:uid="{6CBF8E74-8981-4210-89B2-873BEB1875AF}"/>
    <cellStyle name="Comma 2 2 2 7 2" xfId="361" xr:uid="{014C7A57-BD03-4A9F-8270-1345E06B0EF0}"/>
    <cellStyle name="Comma 2 2 2 7 2 2" xfId="362" xr:uid="{E7F85BAD-FF1E-4358-9132-D0EA13D9E8CB}"/>
    <cellStyle name="Comma 2 2 2 7 3" xfId="363" xr:uid="{56F8E173-FA75-4B13-B7D2-DA4E5702FC8F}"/>
    <cellStyle name="Comma 2 2 2 7 3 2" xfId="364" xr:uid="{AA45CA8F-2812-4C05-A1D9-84C95C301023}"/>
    <cellStyle name="Comma 2 2 2 7 4" xfId="365" xr:uid="{BE46947B-B8F8-4931-B55E-71C42C29C2E8}"/>
    <cellStyle name="Comma 2 2 2 7 4 2" xfId="366" xr:uid="{5B09AE58-D4E4-41BC-B9DA-0B80636ECEEB}"/>
    <cellStyle name="Comma 2 2 2 7 5" xfId="367" xr:uid="{3A76F00A-E9CE-4769-BD2D-5F8603F01E93}"/>
    <cellStyle name="Comma 2 2 2 8" xfId="368" xr:uid="{A4837B68-C783-4CDC-B3F7-2051829681EA}"/>
    <cellStyle name="Comma 2 2 2 8 2" xfId="369" xr:uid="{857569D1-C511-4039-BD3C-5EA2116D64B7}"/>
    <cellStyle name="Comma 2 2 2 9" xfId="370" xr:uid="{640F96A0-2BB5-49C3-B22B-7E70AB2049D5}"/>
    <cellStyle name="Comma 2 2 2 9 2" xfId="371" xr:uid="{F930BB39-C81A-4262-A101-2C940F831E45}"/>
    <cellStyle name="Comma 2 2 3" xfId="372" xr:uid="{AEF65AEB-CA41-47D8-8566-BE822ABB2312}"/>
    <cellStyle name="Comma 2 2 3 2" xfId="373" xr:uid="{48558144-C323-4714-B8DE-872E8E4B238A}"/>
    <cellStyle name="Comma 2 2 3 2 2" xfId="374" xr:uid="{4498C45B-4ED1-463B-8487-5D753A97793A}"/>
    <cellStyle name="Comma 2 2 3 2 2 2" xfId="375" xr:uid="{0D20D4B3-1A96-4FC6-94AC-8BA1F350EBC6}"/>
    <cellStyle name="Comma 2 2 3 2 2 2 2" xfId="376" xr:uid="{25E088A3-2C3D-4F96-8FBD-191E929241D4}"/>
    <cellStyle name="Comma 2 2 3 2 2 3" xfId="377" xr:uid="{071BD0B0-C355-41B1-BEAD-AE7729795340}"/>
    <cellStyle name="Comma 2 2 3 2 3" xfId="378" xr:uid="{0578C35C-C6BE-4AA5-A3EC-265802018EE6}"/>
    <cellStyle name="Comma 2 2 3 2 3 2" xfId="379" xr:uid="{645AA473-81DC-41C1-8230-0EFF8055F3E0}"/>
    <cellStyle name="Comma 2 2 3 2 4" xfId="380" xr:uid="{D87A1623-3F32-4252-BBEB-311B2A8AC898}"/>
    <cellStyle name="Comma 2 2 3 2 4 2" xfId="381" xr:uid="{5A61EC66-D4E6-4133-B82A-5DA53849C761}"/>
    <cellStyle name="Comma 2 2 3 2 5" xfId="382" xr:uid="{E50B5581-20BC-4922-9E06-7040965FEC6F}"/>
    <cellStyle name="Comma 2 2 3 2 5 2" xfId="383" xr:uid="{29E2C4CF-7C54-4134-AF69-AA3DBC1FE0B8}"/>
    <cellStyle name="Comma 2 2 3 2 6" xfId="384" xr:uid="{90FC864C-2959-49A6-9DF2-AC2DC590F1B9}"/>
    <cellStyle name="Comma 2 2 3 3" xfId="385" xr:uid="{1BEC9D70-9BAE-4932-9F97-BA96955BC826}"/>
    <cellStyle name="Comma 2 2 3 3 2" xfId="386" xr:uid="{5D28971D-137C-4DB2-8FD9-B3212273CABE}"/>
    <cellStyle name="Comma 2 2 3 3 2 2" xfId="387" xr:uid="{B135C9C9-DBD4-442B-9DD6-843D4973B71C}"/>
    <cellStyle name="Comma 2 2 3 3 3" xfId="388" xr:uid="{7279E3FD-499D-49EC-A548-86E2B0E03962}"/>
    <cellStyle name="Comma 2 2 3 3 3 2" xfId="389" xr:uid="{39B0ABA7-A864-406A-9572-EB377F311FDA}"/>
    <cellStyle name="Comma 2 2 3 3 4" xfId="390" xr:uid="{4823B606-593E-4110-A788-8FD06E3475E0}"/>
    <cellStyle name="Comma 2 2 3 3 4 2" xfId="391" xr:uid="{742AB066-1799-4640-AB96-D08FBF849E30}"/>
    <cellStyle name="Comma 2 2 3 3 5" xfId="392" xr:uid="{07AE4EE7-C6A0-4C15-9A02-7EA9FEC91CEF}"/>
    <cellStyle name="Comma 2 2 3 3 5 2" xfId="393" xr:uid="{95FF6202-4A17-4CC3-BD61-A1C1B20DB52C}"/>
    <cellStyle name="Comma 2 2 3 3 6" xfId="394" xr:uid="{0A02D1EE-8DD8-45B6-8DA6-FA7AFBE34C49}"/>
    <cellStyle name="Comma 2 2 3 4" xfId="395" xr:uid="{026564FE-0F7A-4B34-812A-5BE75CB5E076}"/>
    <cellStyle name="Comma 2 2 3 4 2" xfId="396" xr:uid="{D856158A-016E-4137-A69B-92FA1D09707E}"/>
    <cellStyle name="Comma 2 2 3 4 2 2" xfId="397" xr:uid="{7B8C42D9-CE69-4E4C-9D09-45A14F7EE904}"/>
    <cellStyle name="Comma 2 2 3 4 3" xfId="398" xr:uid="{8E906E65-4165-46D9-87E6-16435150CCCD}"/>
    <cellStyle name="Comma 2 2 3 4 3 2" xfId="399" xr:uid="{83C0EB29-8406-4277-8974-CC32724CE0E3}"/>
    <cellStyle name="Comma 2 2 3 4 4" xfId="400" xr:uid="{2C94D0E6-27F0-4548-8148-6123466CF95B}"/>
    <cellStyle name="Comma 2 2 3 4 4 2" xfId="401" xr:uid="{481DC337-9BE1-45BD-954E-754E57EC9907}"/>
    <cellStyle name="Comma 2 2 3 4 5" xfId="402" xr:uid="{7A8F5D2F-BC8E-430F-A296-50FE1AD802C1}"/>
    <cellStyle name="Comma 2 2 3 5" xfId="403" xr:uid="{73032F68-9F68-4D66-8D4E-6B6047AEB4F8}"/>
    <cellStyle name="Comma 2 2 3 5 2" xfId="404" xr:uid="{AC146EB5-137B-40F2-827D-F7C3F73C7002}"/>
    <cellStyle name="Comma 2 2 3 6" xfId="405" xr:uid="{4D2FC304-C974-4055-B8F7-976FDAFB4B51}"/>
    <cellStyle name="Comma 2 2 3 6 2" xfId="406" xr:uid="{ED577089-07C8-41E3-8535-B4EC74DBCCA4}"/>
    <cellStyle name="Comma 2 2 3 7" xfId="407" xr:uid="{AA6A2A5D-AB08-4B8F-8BBE-5127C613E09A}"/>
    <cellStyle name="Comma 2 2 3 7 2" xfId="408" xr:uid="{E7810391-CD12-493E-AFC2-29153BC9D81D}"/>
    <cellStyle name="Comma 2 2 3 8" xfId="409" xr:uid="{B77E3824-64F4-4716-9CDC-5D988D8A492C}"/>
    <cellStyle name="Comma 2 2 3 8 2" xfId="410" xr:uid="{A808CFC7-E958-46C4-9E30-1F27AB73F327}"/>
    <cellStyle name="Comma 2 2 3 9" xfId="411" xr:uid="{420117E7-23D5-4F26-B2EB-1AC4CE9CDDEC}"/>
    <cellStyle name="Comma 2 2 4" xfId="412" xr:uid="{2112855F-9E36-42A5-A32E-EE74BA2983F0}"/>
    <cellStyle name="Comma 2 2 4 2" xfId="413" xr:uid="{CA15A00B-083F-4244-B2B9-0ACE9DFE0314}"/>
    <cellStyle name="Comma 2 2 4 2 2" xfId="414" xr:uid="{1433D75D-3DEA-4853-B5F5-FAE1377EC0F4}"/>
    <cellStyle name="Comma 2 2 4 2 2 2" xfId="415" xr:uid="{EFA46553-D04C-43FF-B8DD-DEE9648C5A18}"/>
    <cellStyle name="Comma 2 2 4 2 2 2 2" xfId="416" xr:uid="{A78736B2-4E5E-4F53-A9A5-F9C8A2CCF086}"/>
    <cellStyle name="Comma 2 2 4 2 2 3" xfId="417" xr:uid="{61DB2C31-36E5-4790-91A4-08212C8D9539}"/>
    <cellStyle name="Comma 2 2 4 2 3" xfId="418" xr:uid="{36B89570-5BEF-401C-A35A-5904676B82F7}"/>
    <cellStyle name="Comma 2 2 4 2 3 2" xfId="419" xr:uid="{FAF8A9FE-2436-4DEB-A34E-F192A5C051C5}"/>
    <cellStyle name="Comma 2 2 4 2 4" xfId="420" xr:uid="{D3DEC064-EC15-4C8E-8D26-854E7B3E8E71}"/>
    <cellStyle name="Comma 2 2 4 2 4 2" xfId="421" xr:uid="{90504848-7E8B-4438-8AE6-1868C57B943A}"/>
    <cellStyle name="Comma 2 2 4 2 5" xfId="422" xr:uid="{9808DF17-54EA-4C0B-9E88-476EF6833BA7}"/>
    <cellStyle name="Comma 2 2 4 2 5 2" xfId="423" xr:uid="{61144A63-861C-426D-B5F9-81F2085AA187}"/>
    <cellStyle name="Comma 2 2 4 2 6" xfId="424" xr:uid="{47F41A0F-DFA8-4302-9EB8-5EED8F3B98C3}"/>
    <cellStyle name="Comma 2 2 4 3" xfId="425" xr:uid="{A07EE90D-BC41-4058-8057-ECB9936AFAE0}"/>
    <cellStyle name="Comma 2 2 4 3 2" xfId="426" xr:uid="{3A686892-BC43-47A8-A11A-D946CD156C0D}"/>
    <cellStyle name="Comma 2 2 4 3 2 2" xfId="427" xr:uid="{BC128FBE-0AB8-4476-B4DE-6544F6EEDEE1}"/>
    <cellStyle name="Comma 2 2 4 3 3" xfId="428" xr:uid="{05CECA24-9982-482D-80D8-BB88E219C307}"/>
    <cellStyle name="Comma 2 2 4 3 3 2" xfId="429" xr:uid="{C16C08AF-CCE9-4A4C-B6AF-4FA3713AA96E}"/>
    <cellStyle name="Comma 2 2 4 3 4" xfId="430" xr:uid="{407B7ACA-E7D9-47BC-8770-2CBEB4164BAC}"/>
    <cellStyle name="Comma 2 2 4 3 4 2" xfId="431" xr:uid="{9C53226F-146B-4E3B-8EE4-E02CEBC83874}"/>
    <cellStyle name="Comma 2 2 4 3 5" xfId="432" xr:uid="{A4481435-53B6-4816-9572-E5BB88B32C06}"/>
    <cellStyle name="Comma 2 2 4 3 5 2" xfId="433" xr:uid="{501B8CAA-E11E-45A3-9753-F6F9C84BA600}"/>
    <cellStyle name="Comma 2 2 4 3 6" xfId="434" xr:uid="{EEE61954-F082-4B6C-832D-4FE90FB8AF3D}"/>
    <cellStyle name="Comma 2 2 4 4" xfId="435" xr:uid="{CBB22049-E374-49B4-9658-88E1A2D63054}"/>
    <cellStyle name="Comma 2 2 4 4 2" xfId="436" xr:uid="{841668F3-D314-4A6F-AEFE-497CEBE25E7C}"/>
    <cellStyle name="Comma 2 2 4 4 2 2" xfId="437" xr:uid="{01327162-DA65-4D06-B037-8F7CD7DCCFE0}"/>
    <cellStyle name="Comma 2 2 4 4 3" xfId="438" xr:uid="{1B127560-4126-4268-96C8-F0270A5ED5A7}"/>
    <cellStyle name="Comma 2 2 4 4 3 2" xfId="439" xr:uid="{1E4FCFBC-F8AF-4293-8C38-EB6230DF0DA6}"/>
    <cellStyle name="Comma 2 2 4 4 4" xfId="440" xr:uid="{5A5FA84E-75DD-4FAA-AE83-92AA4DEBCF70}"/>
    <cellStyle name="Comma 2 2 4 4 4 2" xfId="441" xr:uid="{F852613C-5C8B-4252-9D70-EB6A7580F5BC}"/>
    <cellStyle name="Comma 2 2 4 4 5" xfId="442" xr:uid="{36963672-BC6A-4A7B-B9E8-89F65810891F}"/>
    <cellStyle name="Comma 2 2 4 5" xfId="443" xr:uid="{B049A1EC-4990-41EC-803C-6F265AEE4592}"/>
    <cellStyle name="Comma 2 2 4 5 2" xfId="444" xr:uid="{1B8A13B3-8FE3-4AAC-890C-E55BD061B75D}"/>
    <cellStyle name="Comma 2 2 4 6" xfId="445" xr:uid="{CFB1B662-6EBC-46E7-A698-D78A8FFA605A}"/>
    <cellStyle name="Comma 2 2 4 6 2" xfId="446" xr:uid="{523AECA8-17D9-4959-81D4-689BBAC32712}"/>
    <cellStyle name="Comma 2 2 4 7" xfId="447" xr:uid="{5565A17B-15C6-45FC-9412-54517E121F54}"/>
    <cellStyle name="Comma 2 2 4 7 2" xfId="448" xr:uid="{1AC4F678-AE0A-47D3-9AF4-291586C2B101}"/>
    <cellStyle name="Comma 2 2 4 8" xfId="449" xr:uid="{EE87DF2E-F7ED-45FC-B118-716D1FF2D5C9}"/>
    <cellStyle name="Comma 2 2 4 8 2" xfId="450" xr:uid="{D5C0C2B3-2C2A-4593-8D11-12E9CA9CB1CB}"/>
    <cellStyle name="Comma 2 2 4 9" xfId="451" xr:uid="{9F213103-1C9B-4ED4-BF95-955EB3AB1678}"/>
    <cellStyle name="Comma 2 2 5" xfId="452" xr:uid="{76A77CF4-D776-40F3-9051-4E0A199475A8}"/>
    <cellStyle name="Comma 2 2 5 2" xfId="453" xr:uid="{A7B720CB-D00A-4CEF-882B-2F6390E4F6CC}"/>
    <cellStyle name="Comma 2 2 5 2 2" xfId="454" xr:uid="{5CED90AC-C733-427C-B865-71972669A39D}"/>
    <cellStyle name="Comma 2 2 5 2 2 2" xfId="455" xr:uid="{ADFBF995-A947-4653-B9CE-EEE4FB30F1B4}"/>
    <cellStyle name="Comma 2 2 5 2 2 2 2" xfId="456" xr:uid="{320CCC62-13D4-4097-8083-8A7DA4B9C0C7}"/>
    <cellStyle name="Comma 2 2 5 2 2 3" xfId="457" xr:uid="{FAC0CDD3-953A-49F3-8453-1B371842910E}"/>
    <cellStyle name="Comma 2 2 5 2 3" xfId="458" xr:uid="{8DC91B8A-5565-46AE-8E5D-47D2AF7B1FFE}"/>
    <cellStyle name="Comma 2 2 5 2 3 2" xfId="459" xr:uid="{574D36D0-B703-40BF-8F09-4DF64934EA20}"/>
    <cellStyle name="Comma 2 2 5 2 4" xfId="460" xr:uid="{C1AA7FD4-4729-444D-893C-BB3CA4C0A80D}"/>
    <cellStyle name="Comma 2 2 5 2 4 2" xfId="461" xr:uid="{6E02477F-8A64-4CED-9F14-C4EC81505800}"/>
    <cellStyle name="Comma 2 2 5 2 5" xfId="462" xr:uid="{10D79243-30A4-46AC-A123-5E1B90F5314B}"/>
    <cellStyle name="Comma 2 2 5 2 5 2" xfId="463" xr:uid="{5EC62F52-72C4-40B6-B324-70A95BB6B300}"/>
    <cellStyle name="Comma 2 2 5 2 6" xfId="464" xr:uid="{23542898-0AE7-4ACB-BE93-A4BB3A6A2C1E}"/>
    <cellStyle name="Comma 2 2 5 3" xfId="465" xr:uid="{30D61965-2DC9-4B08-91BC-34134C90E135}"/>
    <cellStyle name="Comma 2 2 5 3 2" xfId="466" xr:uid="{01CE2600-7886-4B1C-814C-6C85C9B56F29}"/>
    <cellStyle name="Comma 2 2 5 3 2 2" xfId="467" xr:uid="{C2037B55-42C6-44E0-95E5-9C7F1B0D7707}"/>
    <cellStyle name="Comma 2 2 5 3 3" xfId="468" xr:uid="{E563D2B4-2761-4851-857A-4DE7FB62A1E0}"/>
    <cellStyle name="Comma 2 2 5 3 3 2" xfId="469" xr:uid="{B6F4E8E3-DEBB-48F3-BEE8-601A2FD5CDFE}"/>
    <cellStyle name="Comma 2 2 5 3 4" xfId="470" xr:uid="{C0C0CB4E-E81A-4641-B929-AE5A8E571AD2}"/>
    <cellStyle name="Comma 2 2 5 3 4 2" xfId="471" xr:uid="{334AF45A-56A9-4A6A-8D8F-220EF2025936}"/>
    <cellStyle name="Comma 2 2 5 3 5" xfId="472" xr:uid="{922B587F-2F7D-4DD6-B4B2-7726205E0F75}"/>
    <cellStyle name="Comma 2 2 5 3 5 2" xfId="473" xr:uid="{B427AF87-6B16-473D-A956-96E26BDC2958}"/>
    <cellStyle name="Comma 2 2 5 3 6" xfId="474" xr:uid="{A6F6D207-4329-4B79-91E6-9729573E3D6E}"/>
    <cellStyle name="Comma 2 2 5 4" xfId="475" xr:uid="{82E656F7-3FA3-4588-81BD-6CD03ED5DC9D}"/>
    <cellStyle name="Comma 2 2 5 4 2" xfId="476" xr:uid="{5B14DF3B-1280-4620-8605-0E90E1F70CDB}"/>
    <cellStyle name="Comma 2 2 5 4 2 2" xfId="477" xr:uid="{535A85BE-2C22-421D-885E-36E5CCAF038F}"/>
    <cellStyle name="Comma 2 2 5 4 3" xfId="478" xr:uid="{75585117-BEB7-4263-9FF3-3A340152B32F}"/>
    <cellStyle name="Comma 2 2 5 4 3 2" xfId="479" xr:uid="{28E6A64F-9C36-4C2B-B3AA-B6FE3510517D}"/>
    <cellStyle name="Comma 2 2 5 4 4" xfId="480" xr:uid="{3FC0F325-126C-4A66-B05C-F2EE8D98EDFE}"/>
    <cellStyle name="Comma 2 2 5 4 4 2" xfId="481" xr:uid="{751C87AE-076A-43BC-B0A8-2D53BC930AA1}"/>
    <cellStyle name="Comma 2 2 5 4 5" xfId="482" xr:uid="{E49EDD02-EBC4-437D-930F-C56698809009}"/>
    <cellStyle name="Comma 2 2 5 5" xfId="483" xr:uid="{296E4EF7-E310-4FFF-9C40-10310269379D}"/>
    <cellStyle name="Comma 2 2 5 5 2" xfId="484" xr:uid="{23C293B9-ADB3-47A8-98A2-39E1ADBD1F82}"/>
    <cellStyle name="Comma 2 2 5 6" xfId="485" xr:uid="{A98C6480-5A22-422C-89DE-8F6D92DBB251}"/>
    <cellStyle name="Comma 2 2 5 6 2" xfId="486" xr:uid="{BB000876-512B-4C37-A896-F1D7DB7FF277}"/>
    <cellStyle name="Comma 2 2 5 7" xfId="487" xr:uid="{2DB5557C-1E97-45E2-A54F-216BC8A582C7}"/>
    <cellStyle name="Comma 2 2 5 7 2" xfId="488" xr:uid="{B8CF5D75-F007-4C39-89E3-28A2BC199E05}"/>
    <cellStyle name="Comma 2 2 5 8" xfId="489" xr:uid="{075AAE51-50F2-4580-AE10-58083EE9BE9A}"/>
    <cellStyle name="Comma 2 2 5 8 2" xfId="490" xr:uid="{0ABDE0BE-37F6-4249-8145-EF7E9FBEE856}"/>
    <cellStyle name="Comma 2 2 5 9" xfId="491" xr:uid="{9007007B-30AD-4E7B-8B8D-4C2E04958429}"/>
    <cellStyle name="Comma 2 2 6" xfId="492" xr:uid="{F5FA9B3E-2EB2-4C85-93ED-5C1077C9C35D}"/>
    <cellStyle name="Comma 2 2 6 2" xfId="493" xr:uid="{937C02FB-3550-4E0F-92FB-D690A3E74866}"/>
    <cellStyle name="Comma 2 2 6 2 2" xfId="494" xr:uid="{3600FEA2-5167-49D1-B5C0-1B9CCF64E1A5}"/>
    <cellStyle name="Comma 2 2 6 2 2 2" xfId="495" xr:uid="{D7D36300-344A-419C-81EC-502D09B631BC}"/>
    <cellStyle name="Comma 2 2 6 2 3" xfId="496" xr:uid="{8923B0DD-A7DC-4623-811F-865DEED3D63F}"/>
    <cellStyle name="Comma 2 2 6 3" xfId="497" xr:uid="{3D32ED58-B904-45EC-A745-8002EFC9B6AD}"/>
    <cellStyle name="Comma 2 2 6 3 2" xfId="498" xr:uid="{7676A442-8E8B-4409-84F9-17CE87303D80}"/>
    <cellStyle name="Comma 2 2 6 4" xfId="499" xr:uid="{AC691851-BFD3-431E-AEB8-88768B7192F3}"/>
    <cellStyle name="Comma 2 2 6 4 2" xfId="500" xr:uid="{222178AC-9450-49D8-8425-E33434E81F62}"/>
    <cellStyle name="Comma 2 2 6 5" xfId="501" xr:uid="{8606C7D1-95F6-4090-8980-20A219422E15}"/>
    <cellStyle name="Comma 2 2 6 5 2" xfId="502" xr:uid="{DFAF1F86-39FD-42D8-A09F-5D3D2A4D6276}"/>
    <cellStyle name="Comma 2 2 6 6" xfId="503" xr:uid="{3872E5A4-EEF7-4905-BCAA-CC4703F15E36}"/>
    <cellStyle name="Comma 2 2 7" xfId="504" xr:uid="{EADC8FFF-67BA-474F-A90B-A35CD6774881}"/>
    <cellStyle name="Comma 2 2 7 2" xfId="505" xr:uid="{5C6D4A46-EA03-4F41-87CE-E11FB0808072}"/>
    <cellStyle name="Comma 2 2 7 2 2" xfId="506" xr:uid="{4EC26C6E-19D5-4119-A5B2-36CC2FD6CE5D}"/>
    <cellStyle name="Comma 2 2 7 3" xfId="507" xr:uid="{97A96BC5-6A2D-4D5C-852F-B97B620EDF57}"/>
    <cellStyle name="Comma 2 2 7 3 2" xfId="508" xr:uid="{73037E9C-390D-4514-9831-9E19A0D1F407}"/>
    <cellStyle name="Comma 2 2 7 4" xfId="509" xr:uid="{16495B33-2CA6-4B03-A51B-228DFA70138D}"/>
    <cellStyle name="Comma 2 2 7 4 2" xfId="510" xr:uid="{BF7D7635-9273-4706-A216-D79827944F5D}"/>
    <cellStyle name="Comma 2 2 7 5" xfId="511" xr:uid="{147B00C5-F72E-4F4C-9671-091A0186B444}"/>
    <cellStyle name="Comma 2 2 7 5 2" xfId="512" xr:uid="{B45EB6E6-F57A-483E-94BB-50D4C991C48F}"/>
    <cellStyle name="Comma 2 2 7 6" xfId="513" xr:uid="{60284B1E-7BE6-4B42-B78B-765E95A3E6DE}"/>
    <cellStyle name="Comma 2 2 8" xfId="514" xr:uid="{393246BA-8700-4862-B616-6967EE2DBDBE}"/>
    <cellStyle name="Comma 2 2 8 2" xfId="515" xr:uid="{235DB439-55AD-41F8-B83C-52252F0ECCEE}"/>
    <cellStyle name="Comma 2 2 8 2 2" xfId="516" xr:uid="{97969076-9A77-429F-AFB7-266BEA4717CE}"/>
    <cellStyle name="Comma 2 2 8 3" xfId="517" xr:uid="{16BAEFC1-DB3C-4F8E-AA08-210D99728705}"/>
    <cellStyle name="Comma 2 2 8 3 2" xfId="518" xr:uid="{11F2F621-EE93-43B3-B7A6-CF5FA4AAE3AF}"/>
    <cellStyle name="Comma 2 2 8 4" xfId="519" xr:uid="{B7E4F2F9-9785-4229-BE2E-01394ABF283E}"/>
    <cellStyle name="Comma 2 2 8 4 2" xfId="520" xr:uid="{C5A7109B-34EB-40FC-9CFA-32A3A65B5B98}"/>
    <cellStyle name="Comma 2 2 8 5" xfId="521" xr:uid="{AC26721A-DF51-4A56-9B52-239EAED9672F}"/>
    <cellStyle name="Comma 2 2 9" xfId="522" xr:uid="{690F95C4-A029-4469-97A1-EA8636BE70D6}"/>
    <cellStyle name="Comma 2 2 9 2" xfId="523" xr:uid="{FCCBC94C-E149-48FF-A969-09D37C6DD835}"/>
    <cellStyle name="Comma 2 3" xfId="524" xr:uid="{9D979204-7F3C-4B89-A04B-9F5349FE3D1C}"/>
    <cellStyle name="Comma 2 3 10" xfId="525" xr:uid="{402D4DC0-C858-4E99-8291-D7AD0FC4989D}"/>
    <cellStyle name="Comma 2 3 10 2" xfId="526" xr:uid="{0BCF638A-D1AC-4DEB-BC23-227CE3B48CEA}"/>
    <cellStyle name="Comma 2 3 11" xfId="527" xr:uid="{425C6970-8C24-4C52-9206-1E2F910B7928}"/>
    <cellStyle name="Comma 2 3 11 2" xfId="528" xr:uid="{7D1F66D4-316A-430E-882B-DE9A95A0CD7D}"/>
    <cellStyle name="Comma 2 3 12" xfId="529" xr:uid="{914109E1-B54C-4B17-8493-C046C633343E}"/>
    <cellStyle name="Comma 2 3 2" xfId="530" xr:uid="{4CA161EB-EC6E-4BA7-A608-4888FAA685AE}"/>
    <cellStyle name="Comma 2 3 2 2" xfId="531" xr:uid="{0446DE99-CD23-4704-AD3D-DC4ACBAE68CD}"/>
    <cellStyle name="Comma 2 3 2 2 2" xfId="532" xr:uid="{E016B776-F3FD-4254-973F-D3DBE7C80F4E}"/>
    <cellStyle name="Comma 2 3 2 2 2 2" xfId="533" xr:uid="{DC809842-CD49-4628-92C5-025C2D79D976}"/>
    <cellStyle name="Comma 2 3 2 2 2 2 2" xfId="534" xr:uid="{AEDABCAF-148A-413F-B38C-BF1E162146B1}"/>
    <cellStyle name="Comma 2 3 2 2 2 3" xfId="535" xr:uid="{EA924669-C399-4725-A084-4F2AE21EE69C}"/>
    <cellStyle name="Comma 2 3 2 2 3" xfId="536" xr:uid="{031C39A1-FFC9-49C4-9DE1-C524D1CC5AE2}"/>
    <cellStyle name="Comma 2 3 2 2 3 2" xfId="537" xr:uid="{3097053A-7E51-4A61-909D-E7E9F24E0871}"/>
    <cellStyle name="Comma 2 3 2 2 4" xfId="538" xr:uid="{B27D3C7B-AB15-4BF0-90BF-74399CA97C1A}"/>
    <cellStyle name="Comma 2 3 2 2 4 2" xfId="539" xr:uid="{55B4BFB9-80FB-4BD7-92C0-E2302327D18D}"/>
    <cellStyle name="Comma 2 3 2 2 5" xfId="540" xr:uid="{A50985F1-786A-400B-902E-283157A238A3}"/>
    <cellStyle name="Comma 2 3 2 2 5 2" xfId="541" xr:uid="{2A15AC15-5660-4C6D-8B4E-9225C2D8DD23}"/>
    <cellStyle name="Comma 2 3 2 2 6" xfId="542" xr:uid="{4D6AA6BE-EEF5-4A56-AFC0-087BBCE2074D}"/>
    <cellStyle name="Comma 2 3 2 3" xfId="543" xr:uid="{874F87A2-9A99-482E-B915-4E529FDA1CCD}"/>
    <cellStyle name="Comma 2 3 2 3 2" xfId="544" xr:uid="{540F16B9-CA32-405C-9286-D9C6EFC75F1B}"/>
    <cellStyle name="Comma 2 3 2 3 2 2" xfId="545" xr:uid="{81B6AC28-5FAD-4449-8322-FA4E4D0B64FF}"/>
    <cellStyle name="Comma 2 3 2 3 3" xfId="546" xr:uid="{DBC28438-C476-4897-AAE3-8C51A50FDAF8}"/>
    <cellStyle name="Comma 2 3 2 3 3 2" xfId="547" xr:uid="{B9559AE6-5CC7-487D-BD33-62ADABDCD472}"/>
    <cellStyle name="Comma 2 3 2 3 4" xfId="548" xr:uid="{D160AD3C-E06D-4690-952B-A3BA3B57BAF6}"/>
    <cellStyle name="Comma 2 3 2 3 4 2" xfId="549" xr:uid="{A6AA153C-C309-4A53-819B-9330B778F630}"/>
    <cellStyle name="Comma 2 3 2 3 5" xfId="550" xr:uid="{BA8E28C7-4FD9-4D4D-9FEC-6A4D71E4B284}"/>
    <cellStyle name="Comma 2 3 2 3 5 2" xfId="551" xr:uid="{E63DF969-A777-44D3-90B6-2EAF4138AC1E}"/>
    <cellStyle name="Comma 2 3 2 3 6" xfId="552" xr:uid="{400C3FF9-7C3B-4FED-8B10-B1FA48991EC0}"/>
    <cellStyle name="Comma 2 3 2 4" xfId="553" xr:uid="{231AF3E5-D8E6-4EE0-98ED-4191C289799E}"/>
    <cellStyle name="Comma 2 3 2 4 2" xfId="554" xr:uid="{595B2C97-B68B-43B5-861E-DA2773481AEB}"/>
    <cellStyle name="Comma 2 3 2 4 2 2" xfId="555" xr:uid="{A270CBA1-8B54-4451-BF5D-34336C958A66}"/>
    <cellStyle name="Comma 2 3 2 4 3" xfId="556" xr:uid="{E29251CC-A55A-44E0-8FD1-104C16FA9FD6}"/>
    <cellStyle name="Comma 2 3 2 4 3 2" xfId="557" xr:uid="{67D03D08-75CC-4A53-B5B7-624AF56A3735}"/>
    <cellStyle name="Comma 2 3 2 4 4" xfId="558" xr:uid="{91C69512-07CA-4EEA-A456-B18EB37FBD7F}"/>
    <cellStyle name="Comma 2 3 2 4 4 2" xfId="559" xr:uid="{F1DFFED7-174B-49DD-859E-FA88021B4BFB}"/>
    <cellStyle name="Comma 2 3 2 4 5" xfId="560" xr:uid="{721D7366-F9A1-473D-BC20-A988D78C7C18}"/>
    <cellStyle name="Comma 2 3 2 5" xfId="561" xr:uid="{D934A296-3EF7-4862-8105-8FDD00CDA89F}"/>
    <cellStyle name="Comma 2 3 2 5 2" xfId="562" xr:uid="{EAFABADF-5B5D-4639-AFE4-7EC6A1CF6193}"/>
    <cellStyle name="Comma 2 3 2 6" xfId="563" xr:uid="{2CABE447-242B-4C99-9A85-F7BB02AFDFD7}"/>
    <cellStyle name="Comma 2 3 2 6 2" xfId="564" xr:uid="{5C180561-B51B-40F3-9470-1E300D74FBFA}"/>
    <cellStyle name="Comma 2 3 2 7" xfId="565" xr:uid="{32504204-C988-460F-A883-3A01820419D1}"/>
    <cellStyle name="Comma 2 3 2 7 2" xfId="566" xr:uid="{A5932DC9-93F7-4A6E-8CAB-ECC9C97B1C4E}"/>
    <cellStyle name="Comma 2 3 2 8" xfId="567" xr:uid="{04D78BF9-764F-4321-8A19-B5BA958378BE}"/>
    <cellStyle name="Comma 2 3 2 8 2" xfId="568" xr:uid="{C607E300-B1A5-4023-BE7D-BDBFF7A4CCAE}"/>
    <cellStyle name="Comma 2 3 2 9" xfId="569" xr:uid="{77421B3A-C56C-4298-B090-9AB23068E350}"/>
    <cellStyle name="Comma 2 3 3" xfId="570" xr:uid="{49C81FFF-1070-4D91-8D1A-3481A8E3C1C6}"/>
    <cellStyle name="Comma 2 3 3 2" xfId="571" xr:uid="{03132EA7-7FA4-42C0-93B5-F2710B5D0878}"/>
    <cellStyle name="Comma 2 3 3 2 2" xfId="572" xr:uid="{D3B81941-8CF2-4B13-B1C8-8EC0694EFA60}"/>
    <cellStyle name="Comma 2 3 3 2 2 2" xfId="573" xr:uid="{2C1E1E80-581D-479E-A832-E30FE9D4D133}"/>
    <cellStyle name="Comma 2 3 3 2 2 2 2" xfId="574" xr:uid="{BA4B1DB9-8D40-4B61-9FA4-E46B67AED70E}"/>
    <cellStyle name="Comma 2 3 3 2 2 3" xfId="575" xr:uid="{BA403393-89FB-4CF3-9F8C-243ED65B66F5}"/>
    <cellStyle name="Comma 2 3 3 2 3" xfId="576" xr:uid="{8778DDDF-F65F-433F-A775-1FC9F79D105D}"/>
    <cellStyle name="Comma 2 3 3 2 3 2" xfId="577" xr:uid="{330714D8-03D1-4AB8-989E-BCC76C73E417}"/>
    <cellStyle name="Comma 2 3 3 2 4" xfId="578" xr:uid="{2AB8668B-7FC8-408C-AFD8-597E67676990}"/>
    <cellStyle name="Comma 2 3 3 2 4 2" xfId="579" xr:uid="{B95DBB9E-78BA-4168-882B-CCE6E9A4289A}"/>
    <cellStyle name="Comma 2 3 3 2 5" xfId="580" xr:uid="{24CE1004-AEF1-4838-8680-21AFBA24D63D}"/>
    <cellStyle name="Comma 2 3 3 2 5 2" xfId="581" xr:uid="{2D24EE34-796B-4BF4-9B28-42FAE7F779EF}"/>
    <cellStyle name="Comma 2 3 3 2 6" xfId="582" xr:uid="{0A520F56-DD62-4E58-BCEC-925EF41021B6}"/>
    <cellStyle name="Comma 2 3 3 3" xfId="583" xr:uid="{B2E4A3E5-1C80-425C-99F7-6858B93D84F2}"/>
    <cellStyle name="Comma 2 3 3 3 2" xfId="584" xr:uid="{D9F074D6-FE06-47A6-9102-76A3671E9B66}"/>
    <cellStyle name="Comma 2 3 3 3 2 2" xfId="585" xr:uid="{B84A146A-BA0C-458C-9224-47D862F1C45E}"/>
    <cellStyle name="Comma 2 3 3 3 3" xfId="586" xr:uid="{5769BA78-D17C-4F4D-A057-F2231FC97C9A}"/>
    <cellStyle name="Comma 2 3 3 3 3 2" xfId="587" xr:uid="{5B096F75-8437-452C-95CE-6FDB569213B5}"/>
    <cellStyle name="Comma 2 3 3 3 4" xfId="588" xr:uid="{3334FCE8-FFC7-4BB3-AAAD-B105E6CEFC07}"/>
    <cellStyle name="Comma 2 3 3 3 4 2" xfId="589" xr:uid="{39BC792E-DB53-452D-B043-253A36DAA9CD}"/>
    <cellStyle name="Comma 2 3 3 3 5" xfId="590" xr:uid="{4EB64947-B554-4043-9451-B25DAC0898E6}"/>
    <cellStyle name="Comma 2 3 3 3 5 2" xfId="591" xr:uid="{CCCAC17F-2A43-4A54-8597-3C452093F715}"/>
    <cellStyle name="Comma 2 3 3 3 6" xfId="592" xr:uid="{C6D151AE-B7A5-461F-995E-2842FB2DEC50}"/>
    <cellStyle name="Comma 2 3 3 4" xfId="593" xr:uid="{7592447B-9CED-44CE-9324-FE912CCEF75B}"/>
    <cellStyle name="Comma 2 3 3 4 2" xfId="594" xr:uid="{E52E3F08-16A2-49F3-AC5F-708D09D90396}"/>
    <cellStyle name="Comma 2 3 3 4 2 2" xfId="595" xr:uid="{5500093C-CF7B-418B-BA3F-927D5B55BD25}"/>
    <cellStyle name="Comma 2 3 3 4 3" xfId="596" xr:uid="{04CFD650-C5B8-449A-B5A6-37500DEB5DE4}"/>
    <cellStyle name="Comma 2 3 3 4 3 2" xfId="597" xr:uid="{31F65F1E-22DE-4139-A1B6-24070E2EF988}"/>
    <cellStyle name="Comma 2 3 3 4 4" xfId="598" xr:uid="{4B6C964D-7912-4E04-9E55-5B04C7B58E0A}"/>
    <cellStyle name="Comma 2 3 3 4 4 2" xfId="599" xr:uid="{04C12D31-F718-4AFA-B9AA-41F5740641CF}"/>
    <cellStyle name="Comma 2 3 3 4 5" xfId="600" xr:uid="{ABBD4D5A-E417-45B2-B875-20FEF62AB86F}"/>
    <cellStyle name="Comma 2 3 3 5" xfId="601" xr:uid="{98871B23-7EC6-45A7-8695-B51E801D9F63}"/>
    <cellStyle name="Comma 2 3 3 5 2" xfId="602" xr:uid="{1D5A1899-3F18-4CC7-8C3C-A9B338A3ADD0}"/>
    <cellStyle name="Comma 2 3 3 6" xfId="603" xr:uid="{F980B43C-CD8E-471E-8BDC-A2E3FAF90BE4}"/>
    <cellStyle name="Comma 2 3 3 6 2" xfId="604" xr:uid="{400DB413-51EC-46D2-A3A4-8275668CDE15}"/>
    <cellStyle name="Comma 2 3 3 7" xfId="605" xr:uid="{3AA29642-87E1-4C1C-8C65-EAD35187234E}"/>
    <cellStyle name="Comma 2 3 3 7 2" xfId="606" xr:uid="{0AE8C9C5-22DB-4FC7-BFA4-92C54538EF73}"/>
    <cellStyle name="Comma 2 3 3 8" xfId="607" xr:uid="{FEBA9F61-CE66-4649-BBC1-E36257875BD0}"/>
    <cellStyle name="Comma 2 3 3 8 2" xfId="608" xr:uid="{6D3956DA-D1C7-4723-A01E-784441389B0D}"/>
    <cellStyle name="Comma 2 3 3 9" xfId="609" xr:uid="{B8DFA157-0413-4E69-9391-72ED9EDC5EF0}"/>
    <cellStyle name="Comma 2 3 4" xfId="610" xr:uid="{DBE79880-FAE8-447C-872B-C3E72A84487E}"/>
    <cellStyle name="Comma 2 3 4 2" xfId="611" xr:uid="{1FF3EB09-A95D-4118-AB9F-D4A5FCE7E9AE}"/>
    <cellStyle name="Comma 2 3 4 2 2" xfId="612" xr:uid="{DA244ECC-601E-43FB-8E4C-0492A59E23AE}"/>
    <cellStyle name="Comma 2 3 4 2 2 2" xfId="613" xr:uid="{D8B3454E-E573-40EA-BECE-867F4E192949}"/>
    <cellStyle name="Comma 2 3 4 2 2 2 2" xfId="614" xr:uid="{DE487171-EFA7-4231-97C3-ED42667EED20}"/>
    <cellStyle name="Comma 2 3 4 2 2 3" xfId="615" xr:uid="{07C1021D-2C9F-4917-9567-1158662DB6B5}"/>
    <cellStyle name="Comma 2 3 4 2 3" xfId="616" xr:uid="{822A3BE2-2A17-4063-96D7-A77AE71C44F3}"/>
    <cellStyle name="Comma 2 3 4 2 3 2" xfId="617" xr:uid="{0F7E2BA9-1718-49A6-ADF6-E7A3B40FB17E}"/>
    <cellStyle name="Comma 2 3 4 2 4" xfId="618" xr:uid="{BBEDB8F9-C9E6-48D1-A087-CAF3980D4B05}"/>
    <cellStyle name="Comma 2 3 4 2 4 2" xfId="619" xr:uid="{29F085DB-3D4A-4758-8506-55A224ED7C46}"/>
    <cellStyle name="Comma 2 3 4 2 5" xfId="620" xr:uid="{BA9509E2-5647-4107-BA9A-6BD8104426B2}"/>
    <cellStyle name="Comma 2 3 4 2 5 2" xfId="621" xr:uid="{6735216A-B98C-4695-A6DB-78F1B884520A}"/>
    <cellStyle name="Comma 2 3 4 2 6" xfId="622" xr:uid="{ADDCF785-7474-49FA-8DCD-F52D9D92CD8F}"/>
    <cellStyle name="Comma 2 3 4 3" xfId="623" xr:uid="{D27995A7-6128-4276-9BD9-09AB9FA59FDA}"/>
    <cellStyle name="Comma 2 3 4 3 2" xfId="624" xr:uid="{E28FFCA4-79CD-4C24-96FD-4CE590EA6BAC}"/>
    <cellStyle name="Comma 2 3 4 3 2 2" xfId="625" xr:uid="{D5ABA54C-409D-44A8-AD6D-1139BC1A9054}"/>
    <cellStyle name="Comma 2 3 4 3 3" xfId="626" xr:uid="{FF8C5EC9-68F3-4648-84FF-EAB0884353DD}"/>
    <cellStyle name="Comma 2 3 4 3 3 2" xfId="627" xr:uid="{4CBE21F0-AC27-4726-968D-F4F5262594DE}"/>
    <cellStyle name="Comma 2 3 4 3 4" xfId="628" xr:uid="{731108C5-3645-4AEF-9899-258AE23CDFAF}"/>
    <cellStyle name="Comma 2 3 4 3 4 2" xfId="629" xr:uid="{5BA04D51-C40A-4336-AD46-F97A7DA4C372}"/>
    <cellStyle name="Comma 2 3 4 3 5" xfId="630" xr:uid="{F2971D22-ADA8-406A-A1C5-98CA5C81FD13}"/>
    <cellStyle name="Comma 2 3 4 3 5 2" xfId="631" xr:uid="{33D42F9B-6D0A-4E6B-872B-683253FFF22E}"/>
    <cellStyle name="Comma 2 3 4 3 6" xfId="632" xr:uid="{6F0E5DAB-E2A3-4904-AD4D-3B8AD4FD331E}"/>
    <cellStyle name="Comma 2 3 4 4" xfId="633" xr:uid="{D87B460B-2AD6-4CA4-B7C7-A85BE5BC5563}"/>
    <cellStyle name="Comma 2 3 4 4 2" xfId="634" xr:uid="{236E06FD-45BF-481A-8508-EFB34A403522}"/>
    <cellStyle name="Comma 2 3 4 4 2 2" xfId="635" xr:uid="{C69DA9B0-158C-4E49-B85E-652A852B70A3}"/>
    <cellStyle name="Comma 2 3 4 4 3" xfId="636" xr:uid="{769540DA-7C1A-477B-A5A9-14BDBD4DBE8B}"/>
    <cellStyle name="Comma 2 3 4 4 3 2" xfId="637" xr:uid="{372CA697-7B41-4D93-AE4A-BF43E8F36527}"/>
    <cellStyle name="Comma 2 3 4 4 4" xfId="638" xr:uid="{DDBC71FD-4280-4C6C-B7A4-B8AE716747DC}"/>
    <cellStyle name="Comma 2 3 4 4 4 2" xfId="639" xr:uid="{13578C2E-90BC-4D8C-A1F7-D2FECAFC58B5}"/>
    <cellStyle name="Comma 2 3 4 4 5" xfId="640" xr:uid="{3CA30CF7-661D-461A-B69E-FAC06DDF5E05}"/>
    <cellStyle name="Comma 2 3 4 5" xfId="641" xr:uid="{041820F1-4E2F-46EB-B186-47C9D3A1DD48}"/>
    <cellStyle name="Comma 2 3 4 5 2" xfId="642" xr:uid="{DC712F83-9361-44A6-8238-F598C89A8244}"/>
    <cellStyle name="Comma 2 3 4 6" xfId="643" xr:uid="{B96095CD-20A6-4A5E-ADBE-D6476236298D}"/>
    <cellStyle name="Comma 2 3 4 6 2" xfId="644" xr:uid="{E9B216B9-D0ED-47D2-9C0B-6450046B33AB}"/>
    <cellStyle name="Comma 2 3 4 7" xfId="645" xr:uid="{3E75C3FA-907C-47DB-9D0D-58A2959CE7BC}"/>
    <cellStyle name="Comma 2 3 4 7 2" xfId="646" xr:uid="{65A38DCE-885B-4285-ABF4-86987123A605}"/>
    <cellStyle name="Comma 2 3 4 8" xfId="647" xr:uid="{223B1C34-4E0D-4B5A-9404-18BE979A4E99}"/>
    <cellStyle name="Comma 2 3 4 8 2" xfId="648" xr:uid="{8D6C6CDF-666D-4AD2-A9A9-D9135DE65E72}"/>
    <cellStyle name="Comma 2 3 4 9" xfId="649" xr:uid="{CE874531-DC6B-4E56-891C-B9F94E4E759B}"/>
    <cellStyle name="Comma 2 3 5" xfId="650" xr:uid="{C1A45942-86A9-40B7-82D7-B965F5ED12F7}"/>
    <cellStyle name="Comma 2 3 5 2" xfId="651" xr:uid="{194706DB-8571-4753-A632-EADD1450F7BD}"/>
    <cellStyle name="Comma 2 3 5 2 2" xfId="652" xr:uid="{6AE8C7C1-738C-4AFD-8B73-CB6CC75E9843}"/>
    <cellStyle name="Comma 2 3 5 2 2 2" xfId="653" xr:uid="{2FD46A4B-4D9F-464D-AA9D-3FC0A7DD7091}"/>
    <cellStyle name="Comma 2 3 5 2 3" xfId="654" xr:uid="{EF6F3F9F-74B0-48D4-94D9-E30C877D95F8}"/>
    <cellStyle name="Comma 2 3 5 3" xfId="655" xr:uid="{811FFAB3-B92B-4C59-9298-C82F9E00EF21}"/>
    <cellStyle name="Comma 2 3 5 3 2" xfId="656" xr:uid="{78B88D1D-78F4-4249-BC10-C77C40F59420}"/>
    <cellStyle name="Comma 2 3 5 4" xfId="657" xr:uid="{DA5AEF42-9AC9-4B55-BF34-737DDCC4E93E}"/>
    <cellStyle name="Comma 2 3 5 4 2" xfId="658" xr:uid="{E32D8DF0-C028-4A8E-BDCA-79A937EBAD21}"/>
    <cellStyle name="Comma 2 3 5 5" xfId="659" xr:uid="{CDA3F8F0-7D1D-40A9-BC0C-2AE60BECBF0F}"/>
    <cellStyle name="Comma 2 3 5 5 2" xfId="660" xr:uid="{3C130962-2A0B-4C01-A1D5-F17E41B12D64}"/>
    <cellStyle name="Comma 2 3 5 6" xfId="661" xr:uid="{E4792238-1A33-4616-B6C7-34C8BB8F9D45}"/>
    <cellStyle name="Comma 2 3 6" xfId="662" xr:uid="{ABD049D9-CD99-498F-88D5-3890F3032E3E}"/>
    <cellStyle name="Comma 2 3 6 2" xfId="663" xr:uid="{527C638B-90CD-4860-8BA4-68870861C5DE}"/>
    <cellStyle name="Comma 2 3 6 2 2" xfId="664" xr:uid="{4EBC81B5-FF2D-419A-9672-10389D3EDEFC}"/>
    <cellStyle name="Comma 2 3 6 3" xfId="665" xr:uid="{0B6F71E0-4006-48C2-9364-F33B778B628C}"/>
    <cellStyle name="Comma 2 3 6 3 2" xfId="666" xr:uid="{21CB9F76-5197-43E3-B12D-58FE33CD541D}"/>
    <cellStyle name="Comma 2 3 6 4" xfId="667" xr:uid="{34E8C4AE-3E7A-41E1-8D2B-948099D53F56}"/>
    <cellStyle name="Comma 2 3 6 4 2" xfId="668" xr:uid="{51BE68FD-D6A4-459F-9863-3983CEA1CC62}"/>
    <cellStyle name="Comma 2 3 6 5" xfId="669" xr:uid="{63CFCC50-B5E0-4CAE-8E22-097A0AA1144D}"/>
    <cellStyle name="Comma 2 3 6 5 2" xfId="670" xr:uid="{EEF920B6-62E9-470B-BF5C-6C7648F36885}"/>
    <cellStyle name="Comma 2 3 6 6" xfId="671" xr:uid="{E999619C-7575-4CA7-9D16-61762D16C084}"/>
    <cellStyle name="Comma 2 3 7" xfId="672" xr:uid="{41408564-527D-498D-9CA9-D807DE697312}"/>
    <cellStyle name="Comma 2 3 7 2" xfId="673" xr:uid="{32F65955-7E46-492C-A772-BDEB3DB23E76}"/>
    <cellStyle name="Comma 2 3 7 2 2" xfId="674" xr:uid="{FCFD8D66-8DDA-496E-9A7A-B8481D4E642B}"/>
    <cellStyle name="Comma 2 3 7 3" xfId="675" xr:uid="{4E4E558B-ED16-4FD2-89C4-98B4F51C9C5A}"/>
    <cellStyle name="Comma 2 3 7 3 2" xfId="676" xr:uid="{737EBFF0-5DFC-49ED-9692-FD5F192C1FA6}"/>
    <cellStyle name="Comma 2 3 7 4" xfId="677" xr:uid="{B444E485-3EB6-40D0-9A89-39FF4FDAA524}"/>
    <cellStyle name="Comma 2 3 7 4 2" xfId="678" xr:uid="{99C86035-18CA-4CEA-A5D2-FA21DA14CA67}"/>
    <cellStyle name="Comma 2 3 7 5" xfId="679" xr:uid="{BA6B1281-7AE1-40A1-BAFF-0B374725FFD0}"/>
    <cellStyle name="Comma 2 3 8" xfId="680" xr:uid="{42E4698B-94D7-480D-881F-14EE25DE4BD5}"/>
    <cellStyle name="Comma 2 3 8 2" xfId="681" xr:uid="{0811A2F2-5DF9-4724-852B-474B4770F81B}"/>
    <cellStyle name="Comma 2 3 9" xfId="682" xr:uid="{20D37A2A-3100-4B20-9D4E-56BCF8626CE1}"/>
    <cellStyle name="Comma 2 3 9 2" xfId="683" xr:uid="{A7135014-3DFE-480D-AB3B-4600AE5D1290}"/>
    <cellStyle name="Comma 2 4" xfId="684" xr:uid="{F7A13D01-9213-427F-B9FC-1465FD56CC07}"/>
    <cellStyle name="Comma 2 4 2" xfId="685" xr:uid="{20AD45D8-46FE-48DC-B0B7-C9962DB80B48}"/>
    <cellStyle name="Comma 2 4 2 2" xfId="686" xr:uid="{538E73AA-C2D8-4909-9355-DBB3CBCB1928}"/>
    <cellStyle name="Comma 2 4 2 2 2" xfId="687" xr:uid="{67B2632E-38FE-4C89-99E9-8A5752E70D53}"/>
    <cellStyle name="Comma 2 4 2 2 2 2" xfId="688" xr:uid="{52D551E5-C62A-4365-BDF8-7C05DE2A92EB}"/>
    <cellStyle name="Comma 2 4 2 2 3" xfId="689" xr:uid="{0FF7BF54-A7CA-46F1-BEDA-FE98419E5674}"/>
    <cellStyle name="Comma 2 4 2 3" xfId="690" xr:uid="{94ABF0D5-80E3-43EE-941A-8507929FCFD8}"/>
    <cellStyle name="Comma 2 4 2 3 2" xfId="691" xr:uid="{0047BCBC-0EA2-4AD8-A7B2-02B45772CD5A}"/>
    <cellStyle name="Comma 2 4 2 4" xfId="692" xr:uid="{5F86D699-D72B-4869-BD52-BE0D374D9B9C}"/>
    <cellStyle name="Comma 2 4 2 4 2" xfId="693" xr:uid="{9EEAA617-3A95-4C0E-9C58-2AA9308D916E}"/>
    <cellStyle name="Comma 2 4 2 5" xfId="694" xr:uid="{69CF8A4E-6608-45FD-8EF8-0C1A0CE61BB9}"/>
    <cellStyle name="Comma 2 4 2 5 2" xfId="695" xr:uid="{D1B2E9B5-E104-4D22-A7EB-13091B323C62}"/>
    <cellStyle name="Comma 2 4 2 6" xfId="696" xr:uid="{FF8D12FA-2AF1-4F44-9642-9F2C944E7A69}"/>
    <cellStyle name="Comma 2 4 3" xfId="697" xr:uid="{08DEFCEE-259A-4467-8B7D-7F2A722ADA25}"/>
    <cellStyle name="Comma 2 4 3 2" xfId="698" xr:uid="{ADA6442C-7FC9-4800-87BF-56BA2C429286}"/>
    <cellStyle name="Comma 2 4 3 2 2" xfId="699" xr:uid="{2BE42EDC-43E6-4687-9213-B1C6126B4DAD}"/>
    <cellStyle name="Comma 2 4 3 3" xfId="700" xr:uid="{37C5133D-4716-43DC-87E1-A88CAA59B1CB}"/>
    <cellStyle name="Comma 2 4 3 3 2" xfId="701" xr:uid="{C87C7731-1D6A-48E7-835E-087012FA415D}"/>
    <cellStyle name="Comma 2 4 3 4" xfId="702" xr:uid="{A3439BA9-FE90-4C23-8881-FDD02126151E}"/>
    <cellStyle name="Comma 2 4 3 4 2" xfId="703" xr:uid="{44498679-10C9-4E13-8014-66404063E021}"/>
    <cellStyle name="Comma 2 4 3 5" xfId="704" xr:uid="{A1A0A6D7-954A-4F47-A604-D16C802EA696}"/>
    <cellStyle name="Comma 2 4 3 5 2" xfId="705" xr:uid="{80F80F5F-1EA5-450B-8FD1-38D2E54AA960}"/>
    <cellStyle name="Comma 2 4 3 6" xfId="706" xr:uid="{BB7DE134-A97A-4D27-A7F9-0F485190E8F8}"/>
    <cellStyle name="Comma 2 4 4" xfId="707" xr:uid="{02AB9876-A6EF-4F1B-A35F-7D4A12EAE193}"/>
    <cellStyle name="Comma 2 4 4 2" xfId="708" xr:uid="{D80137A4-3B7B-4824-9E4F-D4921519FCB1}"/>
    <cellStyle name="Comma 2 4 4 2 2" xfId="709" xr:uid="{16557546-0466-449F-ABAA-60B6D460EB60}"/>
    <cellStyle name="Comma 2 4 4 3" xfId="710" xr:uid="{21E7EA55-04BF-4674-91B6-A61451A3561B}"/>
    <cellStyle name="Comma 2 4 4 3 2" xfId="711" xr:uid="{9B996194-C769-4C1B-89BC-3A0E6290F75B}"/>
    <cellStyle name="Comma 2 4 4 4" xfId="712" xr:uid="{388ACCE1-C893-4E4D-AAC4-3BDA1464E33A}"/>
    <cellStyle name="Comma 2 4 4 4 2" xfId="713" xr:uid="{882FEB86-5157-4771-BA6A-56FC461246F1}"/>
    <cellStyle name="Comma 2 4 4 5" xfId="714" xr:uid="{6B079A08-08B2-44D9-8D44-F202821268AB}"/>
    <cellStyle name="Comma 2 4 5" xfId="715" xr:uid="{BB9B4155-2626-491C-915C-6F8D28E44FEA}"/>
    <cellStyle name="Comma 2 4 5 2" xfId="716" xr:uid="{4C58DC64-D4A3-411F-9812-C40C5B616342}"/>
    <cellStyle name="Comma 2 4 6" xfId="717" xr:uid="{042AB0EB-25C8-4412-9492-97F0E3FE9A0B}"/>
    <cellStyle name="Comma 2 4 6 2" xfId="718" xr:uid="{75901014-5A8A-41F2-81DC-D8EFFF48494C}"/>
    <cellStyle name="Comma 2 4 7" xfId="719" xr:uid="{1DE8AAE8-1F3D-4B73-84C0-8A7E24BDAF54}"/>
    <cellStyle name="Comma 2 4 7 2" xfId="720" xr:uid="{B9C788C2-CCFC-421A-902F-74F800DC9FC6}"/>
    <cellStyle name="Comma 2 4 8" xfId="721" xr:uid="{E5C27687-E17D-41A3-A2B0-4948306D9148}"/>
    <cellStyle name="Comma 2 4 8 2" xfId="722" xr:uid="{5F4405E8-9D8A-4E76-A380-47E93E688F5E}"/>
    <cellStyle name="Comma 2 4 9" xfId="723" xr:uid="{38DDBB33-B181-4E7F-8B24-3E88286BA4D9}"/>
    <cellStyle name="Comma 2 5" xfId="724" xr:uid="{E6D6C5F6-AFAC-4801-81ED-55B0146279ED}"/>
    <cellStyle name="Comma 2 5 2" xfId="725" xr:uid="{B9943317-1B4E-4CC0-B242-00F0F82CBD18}"/>
    <cellStyle name="Comma 2 5 2 2" xfId="726" xr:uid="{F3709704-22A5-43B9-BFA2-7BD54DD0F73F}"/>
    <cellStyle name="Comma 2 5 2 2 2" xfId="727" xr:uid="{E2CFABA1-0847-416F-BE35-C42D2B5C6EF7}"/>
    <cellStyle name="Comma 2 5 2 2 2 2" xfId="728" xr:uid="{266C1A7F-F84A-4723-B634-10E0B4F7DB52}"/>
    <cellStyle name="Comma 2 5 2 2 3" xfId="729" xr:uid="{D94C8EB6-11FE-4AFB-BDD4-7D7813701078}"/>
    <cellStyle name="Comma 2 5 2 3" xfId="730" xr:uid="{897D1B86-4B4E-4D13-BEE9-B81FFD7A6043}"/>
    <cellStyle name="Comma 2 5 2 3 2" xfId="731" xr:uid="{1DC14CE2-8836-4699-BEE3-BA5A1F9A9C27}"/>
    <cellStyle name="Comma 2 5 2 4" xfId="732" xr:uid="{D477327B-E2EA-4ECD-A043-44E75C417EE4}"/>
    <cellStyle name="Comma 2 5 2 4 2" xfId="733" xr:uid="{5EA6DFE3-52D1-487D-8B30-564F28C9F77E}"/>
    <cellStyle name="Comma 2 5 2 5" xfId="734" xr:uid="{B1B84B0F-CB34-4DBC-9835-F2DA26ED14D9}"/>
    <cellStyle name="Comma 2 5 2 5 2" xfId="735" xr:uid="{A6716884-1580-4CF2-92CC-D7B28FA7DAA1}"/>
    <cellStyle name="Comma 2 5 2 6" xfId="736" xr:uid="{B60927EC-47DE-4C9C-B8F0-D9F2AF865810}"/>
    <cellStyle name="Comma 2 5 3" xfId="737" xr:uid="{B05F978D-082D-4B3F-8005-93DAC3FE4F8C}"/>
    <cellStyle name="Comma 2 5 3 2" xfId="738" xr:uid="{5AC5BD03-72A6-40B9-9D1F-90F6B1EDE607}"/>
    <cellStyle name="Comma 2 5 3 2 2" xfId="739" xr:uid="{51C0E400-87DA-414F-942C-C71CCBF79AA4}"/>
    <cellStyle name="Comma 2 5 3 3" xfId="740" xr:uid="{BB78166A-C736-4581-A6BC-205FADFCB773}"/>
    <cellStyle name="Comma 2 5 3 3 2" xfId="741" xr:uid="{34E281ED-54E3-4FAC-B724-467F5DB40FBB}"/>
    <cellStyle name="Comma 2 5 3 4" xfId="742" xr:uid="{180A93F5-894A-4648-9FB7-4EF994191F48}"/>
    <cellStyle name="Comma 2 5 3 4 2" xfId="743" xr:uid="{57A42E25-66BA-4DAC-9B08-F6A3F356DCB1}"/>
    <cellStyle name="Comma 2 5 3 5" xfId="744" xr:uid="{D6EB68DD-C22B-4EF3-B131-D4E7F90CBAF0}"/>
    <cellStyle name="Comma 2 5 3 5 2" xfId="745" xr:uid="{E11EDEE5-97AC-47ED-BDD8-8554BF97702B}"/>
    <cellStyle name="Comma 2 5 3 6" xfId="746" xr:uid="{FD72C57D-57DA-4ABE-8947-325C2FF6668C}"/>
    <cellStyle name="Comma 2 5 4" xfId="747" xr:uid="{E926DF44-642E-42AC-BD3A-6B861115F1CE}"/>
    <cellStyle name="Comma 2 5 4 2" xfId="748" xr:uid="{0B369A7C-1B8F-4D66-B445-EA89A1735DCE}"/>
    <cellStyle name="Comma 2 5 4 2 2" xfId="749" xr:uid="{E3EF1DB7-F507-4944-A107-A58CAF793555}"/>
    <cellStyle name="Comma 2 5 4 3" xfId="750" xr:uid="{9FCBABCA-7EEA-4C9A-BC85-793E54313D16}"/>
    <cellStyle name="Comma 2 5 4 3 2" xfId="751" xr:uid="{BAB4DDF3-C68D-492E-A74A-0A31A8711A46}"/>
    <cellStyle name="Comma 2 5 4 4" xfId="752" xr:uid="{443735D7-9BA6-49EC-8961-A25FD17FA3FF}"/>
    <cellStyle name="Comma 2 5 4 4 2" xfId="753" xr:uid="{B364402E-54EB-4B34-8B16-382B02BE656F}"/>
    <cellStyle name="Comma 2 5 4 5" xfId="754" xr:uid="{19CF4124-A9CF-455E-8C54-123B417B0E38}"/>
    <cellStyle name="Comma 2 5 5" xfId="755" xr:uid="{C8E0BEDE-5CFA-470C-9F6E-3D4578436AEF}"/>
    <cellStyle name="Comma 2 5 5 2" xfId="756" xr:uid="{3B00EF5F-11C1-4A3E-98E3-797812579273}"/>
    <cellStyle name="Comma 2 5 6" xfId="757" xr:uid="{F6E55452-C37E-46DD-90EB-93F46FB9200E}"/>
    <cellStyle name="Comma 2 5 6 2" xfId="758" xr:uid="{DC6D6328-EFE2-4AA7-B8FC-556E5FFBEEE0}"/>
    <cellStyle name="Comma 2 5 7" xfId="759" xr:uid="{8AD2D27B-2040-4F52-91D5-9596FB690363}"/>
    <cellStyle name="Comma 2 5 7 2" xfId="760" xr:uid="{CEF41292-8C63-4652-8A22-E578B07174A3}"/>
    <cellStyle name="Comma 2 5 8" xfId="761" xr:uid="{B9EB7B64-03C1-4DE5-877B-DFD435D738D0}"/>
    <cellStyle name="Comma 2 5 8 2" xfId="762" xr:uid="{CC4876F0-200F-459C-AE99-CC6DEA42F749}"/>
    <cellStyle name="Comma 2 5 9" xfId="763" xr:uid="{07173A65-D939-4EE0-845C-999482A27B56}"/>
    <cellStyle name="Comma 2 6" xfId="764" xr:uid="{28F9E33B-09C0-4223-83A0-C169EC6E5046}"/>
    <cellStyle name="Comma 2 6 2" xfId="765" xr:uid="{D7AA31AE-8B8F-4C9F-B298-6020FA7CCAA3}"/>
    <cellStyle name="Comma 2 6 2 2" xfId="766" xr:uid="{C8B916D9-FD0C-4F7B-BE6B-58E77D421E46}"/>
    <cellStyle name="Comma 2 6 2 2 2" xfId="767" xr:uid="{1A24CF3C-DE32-49C0-8801-528192B0E557}"/>
    <cellStyle name="Comma 2 6 2 2 2 2" xfId="768" xr:uid="{314E374C-108E-4CAB-89D1-55066339E2DE}"/>
    <cellStyle name="Comma 2 6 2 2 3" xfId="769" xr:uid="{FF2135AE-2C26-4280-96B8-50FADA58FEF7}"/>
    <cellStyle name="Comma 2 6 2 3" xfId="770" xr:uid="{EA81954B-B3B0-4D98-ADB2-8CE5A67E8114}"/>
    <cellStyle name="Comma 2 6 2 3 2" xfId="771" xr:uid="{91990766-513B-45AA-AE22-5C0734061D56}"/>
    <cellStyle name="Comma 2 6 2 4" xfId="772" xr:uid="{FA6A8A64-6D35-4855-A85D-7B5A8604E516}"/>
    <cellStyle name="Comma 2 6 2 4 2" xfId="773" xr:uid="{7F3443ED-BF65-40B1-BB1A-0CC6BEC84D04}"/>
    <cellStyle name="Comma 2 6 2 5" xfId="774" xr:uid="{FFF6225A-ABD1-4EDE-800B-568E54935856}"/>
    <cellStyle name="Comma 2 6 2 5 2" xfId="775" xr:uid="{1096096A-4AE0-4BD5-90DA-A773D9D2D82B}"/>
    <cellStyle name="Comma 2 6 2 6" xfId="776" xr:uid="{DFCE5774-D6DE-4C96-9DEF-0AA31C772F71}"/>
    <cellStyle name="Comma 2 6 3" xfId="777" xr:uid="{9E3016BE-7C0F-4FE6-B34A-3C8DA73D92A3}"/>
    <cellStyle name="Comma 2 6 3 2" xfId="778" xr:uid="{F809B354-6270-4EB8-838D-8CA7D6B593AF}"/>
    <cellStyle name="Comma 2 6 3 2 2" xfId="779" xr:uid="{227E2775-F70A-4D8C-BEF5-D60038169AFB}"/>
    <cellStyle name="Comma 2 6 3 3" xfId="780" xr:uid="{6F503AAF-0C73-4702-B432-3F3EA746B512}"/>
    <cellStyle name="Comma 2 6 3 3 2" xfId="781" xr:uid="{07B6C159-6130-4A66-81C7-00D04720438A}"/>
    <cellStyle name="Comma 2 6 3 4" xfId="782" xr:uid="{C5B90F76-6E5C-4513-ABAE-754DD9486C87}"/>
    <cellStyle name="Comma 2 6 3 4 2" xfId="783" xr:uid="{9B851BE6-BB3C-446A-9952-76595A5867E3}"/>
    <cellStyle name="Comma 2 6 3 5" xfId="784" xr:uid="{ECFF732F-6084-4931-A045-58810652E0FE}"/>
    <cellStyle name="Comma 2 6 3 5 2" xfId="785" xr:uid="{3C0F14C8-4221-4113-88DB-4BB7D1D7450E}"/>
    <cellStyle name="Comma 2 6 3 6" xfId="786" xr:uid="{4705EDAF-D899-419F-9835-8ACC39CA1896}"/>
    <cellStyle name="Comma 2 6 4" xfId="787" xr:uid="{5211AD17-765D-480A-ABF5-7DA1AFEDE4F4}"/>
    <cellStyle name="Comma 2 6 4 2" xfId="788" xr:uid="{D2559BF1-3F2C-406B-81F3-23B5C8F5ED5E}"/>
    <cellStyle name="Comma 2 6 4 2 2" xfId="789" xr:uid="{912F0C6C-507D-4344-8B35-7B029A6E2B68}"/>
    <cellStyle name="Comma 2 6 4 3" xfId="790" xr:uid="{0E210C8F-65F1-4604-93C6-891F078B35C9}"/>
    <cellStyle name="Comma 2 6 4 3 2" xfId="791" xr:uid="{39D056ED-0B5A-4331-B311-13F76CBC6D0A}"/>
    <cellStyle name="Comma 2 6 4 4" xfId="792" xr:uid="{B06C29C0-F88E-4350-B3F0-913A99329E6A}"/>
    <cellStyle name="Comma 2 6 4 4 2" xfId="793" xr:uid="{491906BF-7FE2-4447-82AA-47BBEF7E8155}"/>
    <cellStyle name="Comma 2 6 4 5" xfId="794" xr:uid="{4CCBAED2-2F07-4271-8877-30535F9D2678}"/>
    <cellStyle name="Comma 2 6 5" xfId="795" xr:uid="{AA92B117-9DE8-465A-AC42-C01FDBF78083}"/>
    <cellStyle name="Comma 2 6 5 2" xfId="796" xr:uid="{F41C50E5-1A1C-40AE-88E4-18137B27059F}"/>
    <cellStyle name="Comma 2 6 6" xfId="797" xr:uid="{EFA9F304-E4CC-4527-BEAC-CB842902A588}"/>
    <cellStyle name="Comma 2 6 6 2" xfId="798" xr:uid="{8A9F7CE1-9E70-4122-A6C5-3C8E9FC94A24}"/>
    <cellStyle name="Comma 2 6 7" xfId="799" xr:uid="{84D20080-A255-4ED3-B4B2-446FCBA5DCD1}"/>
    <cellStyle name="Comma 2 6 7 2" xfId="800" xr:uid="{16E6709C-99A5-4209-AD81-1230F547CFA6}"/>
    <cellStyle name="Comma 2 6 8" xfId="801" xr:uid="{8C6C8E25-5C21-43AB-A5FB-79591C2E0D04}"/>
    <cellStyle name="Comma 2 6 8 2" xfId="802" xr:uid="{E220EB1E-B502-4FB6-95F2-47249AF328F2}"/>
    <cellStyle name="Comma 2 6 9" xfId="803" xr:uid="{4D9C074D-C379-43CE-8800-BAD2FC868E93}"/>
    <cellStyle name="Comma 2 7" xfId="804" xr:uid="{B3DD41DF-463A-4E42-AF73-244F498F83AB}"/>
    <cellStyle name="Comma 2 7 2" xfId="805" xr:uid="{3FBFEBC1-6EE4-4428-80D0-2A2DD54F85DC}"/>
    <cellStyle name="Comma 2 7 2 2" xfId="806" xr:uid="{3EAA9D71-23AF-4950-8FA9-6425AEA44A97}"/>
    <cellStyle name="Comma 2 7 2 2 2" xfId="807" xr:uid="{91476CAD-064D-4A2A-967E-1EB8D59179A6}"/>
    <cellStyle name="Comma 2 7 2 3" xfId="808" xr:uid="{C01B2FEE-4F04-42B4-8435-3F8C82053FFC}"/>
    <cellStyle name="Comma 2 7 3" xfId="809" xr:uid="{65DF87FA-CEEA-45AE-81D8-5923449F5C99}"/>
    <cellStyle name="Comma 2 7 3 2" xfId="810" xr:uid="{7E60195D-4F81-42BF-A69A-A9A367A39035}"/>
    <cellStyle name="Comma 2 7 4" xfId="811" xr:uid="{A8C342D3-1E69-4F28-ABE0-B4C83376329E}"/>
    <cellStyle name="Comma 2 7 4 2" xfId="812" xr:uid="{DCCFD58C-FF00-479D-9EFF-A632BC1C14B2}"/>
    <cellStyle name="Comma 2 7 5" xfId="813" xr:uid="{19EDBD24-7B0F-4CE0-BA62-A0E672C161E6}"/>
    <cellStyle name="Comma 2 7 5 2" xfId="814" xr:uid="{7DE39ED6-907B-4B1D-B5C4-E53657D86D02}"/>
    <cellStyle name="Comma 2 7 6" xfId="815" xr:uid="{67CDC629-6434-4887-AEC7-BD6795DF63B6}"/>
    <cellStyle name="Comma 2 8" xfId="816" xr:uid="{52C3955C-715D-475D-A751-FF8A3F5F8949}"/>
    <cellStyle name="Comma 2 8 2" xfId="817" xr:uid="{84CA2FE6-3901-48F8-B8D8-D8C05512DEAC}"/>
    <cellStyle name="Comma 2 8 2 2" xfId="818" xr:uid="{FAE0C5D5-F2C0-4F40-90F7-5FFEAA92CEA4}"/>
    <cellStyle name="Comma 2 8 3" xfId="819" xr:uid="{5E47BA24-7B06-44BA-892E-CABACC339E31}"/>
    <cellStyle name="Comma 2 8 3 2" xfId="820" xr:uid="{0C351A18-BA3F-4670-95F6-2C8BA743F779}"/>
    <cellStyle name="Comma 2 8 4" xfId="821" xr:uid="{AD610654-9536-4A61-99B2-7809BE75F4F9}"/>
    <cellStyle name="Comma 2 8 4 2" xfId="822" xr:uid="{16CBCF1C-5E3C-4127-9B86-5DA1CC6BC3B9}"/>
    <cellStyle name="Comma 2 8 5" xfId="823" xr:uid="{AA092EC5-2198-4DD2-A5EA-B5DE91253FD0}"/>
    <cellStyle name="Comma 2 8 5 2" xfId="824" xr:uid="{63FED60C-ECEE-4F38-9D7C-18033B72AEC0}"/>
    <cellStyle name="Comma 2 8 6" xfId="825" xr:uid="{BBEDFC5D-FBD0-4F5B-9045-A2C7CB28CDEB}"/>
    <cellStyle name="Comma 2 9" xfId="826" xr:uid="{46D5307B-358E-4FDD-8993-BB967E660354}"/>
    <cellStyle name="Comma 2 9 2" xfId="827" xr:uid="{35CB4F77-1EBE-4B40-ADAE-E112C58800A2}"/>
    <cellStyle name="Comma 2 9 2 2" xfId="828" xr:uid="{1BC586F3-2E90-4357-B555-218F43B093E7}"/>
    <cellStyle name="Comma 2 9 3" xfId="829" xr:uid="{5714102D-1088-473F-861F-AE8119C3E7B1}"/>
    <cellStyle name="Comma 2 9 3 2" xfId="830" xr:uid="{D40415FE-D81A-469D-A259-2A347F5B0D66}"/>
    <cellStyle name="Comma 2 9 4" xfId="831" xr:uid="{7FBCB949-D7B8-4915-BBA7-EC41350A6B36}"/>
    <cellStyle name="Comma 2 9 4 2" xfId="832" xr:uid="{0C979139-2514-424E-BA79-CC3E5B167D7E}"/>
    <cellStyle name="Comma 2 9 5" xfId="833" xr:uid="{37521E0A-B94F-4759-B8E2-AC3A7DF59DD8}"/>
    <cellStyle name="Comma 2_32a Groupings" xfId="194" xr:uid="{249BAAAF-6EA7-4703-8934-12EC6E461A6A}"/>
    <cellStyle name="Comma 3" xfId="32" xr:uid="{1D20839E-BEBF-4B98-8EA1-BDF706DBC5EA}"/>
    <cellStyle name="Comma 3 10" xfId="834" xr:uid="{7967766E-5039-4F2B-8FD2-FC9FC56E2F55}"/>
    <cellStyle name="Comma 3 10 2" xfId="835" xr:uid="{496021AC-C1BA-49D3-A47B-E11552874A21}"/>
    <cellStyle name="Comma 3 11" xfId="836" xr:uid="{6D30D8DB-8D6A-49EF-85FA-2FEE04CFAECE}"/>
    <cellStyle name="Comma 3 2" xfId="837" xr:uid="{97F000CA-41EF-4CBF-B6ED-0ACDE071C671}"/>
    <cellStyle name="Comma 3 2 2" xfId="838" xr:uid="{DA6FE64A-9058-436E-8F93-05379C3F000D}"/>
    <cellStyle name="Comma 3 2 2 2" xfId="839" xr:uid="{A0FC49F0-6742-4465-BB8E-4B68C7493EFB}"/>
    <cellStyle name="Comma 3 2 2 2 2" xfId="840" xr:uid="{2C4CB2C3-22A2-4F19-B572-0ADB16160AAC}"/>
    <cellStyle name="Comma 3 2 2 2 2 2" xfId="841" xr:uid="{6E247ADF-B168-412A-938D-08A04C10BFF5}"/>
    <cellStyle name="Comma 3 2 2 2 3" xfId="842" xr:uid="{340C6DB6-4392-43F6-A4BF-D8DB0A36D995}"/>
    <cellStyle name="Comma 3 2 2 3" xfId="843" xr:uid="{A03E2495-A75B-4DC3-97C5-CBFF7C63404F}"/>
    <cellStyle name="Comma 3 2 2 3 2" xfId="844" xr:uid="{1F91D91C-13EA-49F3-8F21-10E21A875750}"/>
    <cellStyle name="Comma 3 2 2 4" xfId="845" xr:uid="{C9BEBF1E-9E79-4FB1-A3E4-9CFCD780FF8E}"/>
    <cellStyle name="Comma 3 2 2 4 2" xfId="846" xr:uid="{23BCE135-422A-4D51-B7F0-0DA42CADBFDF}"/>
    <cellStyle name="Comma 3 2 2 5" xfId="847" xr:uid="{057060EE-CE9D-41C8-9DC7-8417A920DF46}"/>
    <cellStyle name="Comma 3 2 2 5 2" xfId="848" xr:uid="{2A8865AB-08DA-4A07-B3A7-85DB5EAF4400}"/>
    <cellStyle name="Comma 3 2 2 6" xfId="849" xr:uid="{41A1AEA6-8330-42E1-A053-363E5D145BFF}"/>
    <cellStyle name="Comma 3 2 3" xfId="850" xr:uid="{61B1A854-835A-4AEE-892E-6E813077AA4C}"/>
    <cellStyle name="Comma 3 2 3 2" xfId="851" xr:uid="{1DB1EB8E-1CF3-47BB-B889-610E8536BB53}"/>
    <cellStyle name="Comma 3 2 3 2 2" xfId="852" xr:uid="{B4105E5E-5DB0-4F6A-A7D1-D434AD2972A2}"/>
    <cellStyle name="Comma 3 2 3 3" xfId="853" xr:uid="{BA2B0EF3-BB8B-429A-A15F-D1A4C0878F8F}"/>
    <cellStyle name="Comma 3 2 3 3 2" xfId="854" xr:uid="{5F81F98E-D826-4145-91F9-FB55AD98A4A8}"/>
    <cellStyle name="Comma 3 2 3 4" xfId="855" xr:uid="{0029E0B6-A483-4473-AEB2-DC6EB7823E28}"/>
    <cellStyle name="Comma 3 2 3 4 2" xfId="856" xr:uid="{07C02967-F5F6-4933-8DE6-FE7DAD119E29}"/>
    <cellStyle name="Comma 3 2 3 5" xfId="857" xr:uid="{B9563E61-04EE-4780-8432-9CD0E5D7D007}"/>
    <cellStyle name="Comma 3 2 3 5 2" xfId="858" xr:uid="{2C136832-1624-4A7D-90C1-0F9ABEFF1505}"/>
    <cellStyle name="Comma 3 2 3 6" xfId="859" xr:uid="{93D96940-F637-494B-AB6B-897908B3E3DC}"/>
    <cellStyle name="Comma 3 2 4" xfId="860" xr:uid="{9DEBEC67-5964-4C45-B2E1-1046BEBC9E6E}"/>
    <cellStyle name="Comma 3 2 4 2" xfId="861" xr:uid="{F88892C6-E561-4808-8812-D22CD4DD0367}"/>
    <cellStyle name="Comma 3 2 4 2 2" xfId="862" xr:uid="{D946455C-DB7E-4CE1-A821-5364EC9642E5}"/>
    <cellStyle name="Comma 3 2 4 3" xfId="863" xr:uid="{A8EFA379-D007-41B0-A232-B9D9AEECA3AB}"/>
    <cellStyle name="Comma 3 2 4 3 2" xfId="864" xr:uid="{C04C0A5F-14DF-45A6-88DA-4AC5E7AE8917}"/>
    <cellStyle name="Comma 3 2 4 4" xfId="865" xr:uid="{50E8664A-8F95-486E-BA75-2FF6FABB5166}"/>
    <cellStyle name="Comma 3 2 4 4 2" xfId="866" xr:uid="{258B5922-1284-41D5-BCE3-69287BBD8E4A}"/>
    <cellStyle name="Comma 3 2 4 5" xfId="867" xr:uid="{0F32D399-AAAF-4651-95AB-66E5A615CD43}"/>
    <cellStyle name="Comma 3 2 5" xfId="868" xr:uid="{80DCA04F-DF7F-430C-886E-EA155686B68C}"/>
    <cellStyle name="Comma 3 2 5 2" xfId="869" xr:uid="{CC870803-4E1F-4ECA-9F4B-BF2B746D8325}"/>
    <cellStyle name="Comma 3 2 6" xfId="870" xr:uid="{90C8A8CA-DBEE-42C9-B246-0BB3FAA6A846}"/>
    <cellStyle name="Comma 3 2 6 2" xfId="871" xr:uid="{A6017146-09E8-4302-92FA-924E97B5B804}"/>
    <cellStyle name="Comma 3 2 7" xfId="872" xr:uid="{F4A9C4F3-FF39-4391-AE3A-0B97D8EC3AE8}"/>
    <cellStyle name="Comma 3 2 7 2" xfId="873" xr:uid="{9684A12E-3262-4937-91C9-A79B65B1EB75}"/>
    <cellStyle name="Comma 3 2 8" xfId="874" xr:uid="{92E7589E-6FF1-4699-B168-66AB8D981E9B}"/>
    <cellStyle name="Comma 3 2 8 2" xfId="875" xr:uid="{24137AA4-30A1-44F3-8CCE-75FA90C7F567}"/>
    <cellStyle name="Comma 3 2 9" xfId="876" xr:uid="{C797FC48-9707-45F1-B749-0C2D88A5AAC3}"/>
    <cellStyle name="Comma 3 3" xfId="877" xr:uid="{87ECE13F-2086-407C-9459-008EF8CD7596}"/>
    <cellStyle name="Comma 3 3 2" xfId="878" xr:uid="{F367F471-DFC6-410D-A7DD-62FD18742C93}"/>
    <cellStyle name="Comma 3 3 2 2" xfId="879" xr:uid="{FBF581D3-6FDD-4D9B-BDB3-156D7F6F247A}"/>
    <cellStyle name="Comma 3 3 2 2 2" xfId="880" xr:uid="{5B60A428-0E63-46CD-BF9D-91FEA52806F7}"/>
    <cellStyle name="Comma 3 3 2 2 2 2" xfId="881" xr:uid="{D6FD6034-173E-4C07-A58B-F2529E7C70E6}"/>
    <cellStyle name="Comma 3 3 2 2 3" xfId="882" xr:uid="{480A4A80-A2C8-4814-977F-DBF2875C744E}"/>
    <cellStyle name="Comma 3 3 2 3" xfId="883" xr:uid="{F45937E8-AE52-45DC-A0D0-7B975C51C530}"/>
    <cellStyle name="Comma 3 3 2 3 2" xfId="884" xr:uid="{6687F258-667F-4142-92B3-98AC5F292DDD}"/>
    <cellStyle name="Comma 3 3 2 4" xfId="885" xr:uid="{EF2A7F19-301B-40FF-9F22-97AD975C2FE8}"/>
    <cellStyle name="Comma 3 3 2 4 2" xfId="886" xr:uid="{3119ADFA-3004-4AE2-9AAF-9FC7C0D76C76}"/>
    <cellStyle name="Comma 3 3 2 5" xfId="887" xr:uid="{7C1F1AAE-AB91-4AF9-AAC2-224D3312C5CE}"/>
    <cellStyle name="Comma 3 3 2 5 2" xfId="888" xr:uid="{D0F5F740-01C9-4740-8283-C73105DFD732}"/>
    <cellStyle name="Comma 3 3 2 6" xfId="889" xr:uid="{E9B865D5-E545-4B33-8F6B-0F5C08435E20}"/>
    <cellStyle name="Comma 3 3 3" xfId="890" xr:uid="{E20E153F-1790-4CC7-A80E-0FDC6B6F3974}"/>
    <cellStyle name="Comma 3 3 3 2" xfId="891" xr:uid="{B98B7AE4-694F-423D-9722-266674132F43}"/>
    <cellStyle name="Comma 3 3 3 2 2" xfId="892" xr:uid="{B4EAC30E-5999-43B3-9720-0EC1A222FCBD}"/>
    <cellStyle name="Comma 3 3 3 3" xfId="893" xr:uid="{3EC76E15-6810-41D2-8654-32A91845FE60}"/>
    <cellStyle name="Comma 3 3 3 3 2" xfId="894" xr:uid="{EE29F468-4869-486D-8D69-C7F7E40370DE}"/>
    <cellStyle name="Comma 3 3 3 4" xfId="895" xr:uid="{922021D6-31E1-46BB-B67B-813C566809FF}"/>
    <cellStyle name="Comma 3 3 3 4 2" xfId="896" xr:uid="{C95C743B-5DFB-4A37-8AC3-3435F213F743}"/>
    <cellStyle name="Comma 3 3 3 5" xfId="897" xr:uid="{DEE82255-4AA7-4C37-B178-173BA0746DC6}"/>
    <cellStyle name="Comma 3 3 3 5 2" xfId="898" xr:uid="{4675F678-45F9-4BB6-90E8-DECCF3A54C35}"/>
    <cellStyle name="Comma 3 3 3 6" xfId="899" xr:uid="{2811E162-2D61-4753-8407-CD5A355B09AE}"/>
    <cellStyle name="Comma 3 3 4" xfId="900" xr:uid="{4A0EF9C5-3B10-4EA1-A656-E3404725401B}"/>
    <cellStyle name="Comma 3 3 4 2" xfId="901" xr:uid="{DD945EED-3985-471B-AA0B-71AB6E3AA22F}"/>
    <cellStyle name="Comma 3 3 4 2 2" xfId="902" xr:uid="{ECED2E98-79F1-4811-985F-5FE01F63E890}"/>
    <cellStyle name="Comma 3 3 4 3" xfId="903" xr:uid="{25D80BDC-5DB7-490E-9AB8-52B45705D4A6}"/>
    <cellStyle name="Comma 3 3 4 3 2" xfId="904" xr:uid="{FFC7B90E-E5E1-4494-BFA0-F2527D84EE49}"/>
    <cellStyle name="Comma 3 3 4 4" xfId="905" xr:uid="{2766D888-2DE7-43C7-9306-134572BEFD56}"/>
    <cellStyle name="Comma 3 3 4 4 2" xfId="906" xr:uid="{ADB6CCD1-1061-437B-AB5A-77AE8EF0E6B3}"/>
    <cellStyle name="Comma 3 3 4 5" xfId="907" xr:uid="{E9A58120-ADD2-4BFB-9BD3-963C4AAA64CC}"/>
    <cellStyle name="Comma 3 3 5" xfId="908" xr:uid="{7FAA2FA5-DF13-469B-8856-B52C38C4B9A2}"/>
    <cellStyle name="Comma 3 3 5 2" xfId="909" xr:uid="{F19ED996-73C8-434C-9D4B-689AC8BDB919}"/>
    <cellStyle name="Comma 3 3 6" xfId="910" xr:uid="{C1208E4D-C08A-45B8-A92F-51BFF509FE97}"/>
    <cellStyle name="Comma 3 3 6 2" xfId="911" xr:uid="{33F124B4-A2A5-4533-9327-027B584B2198}"/>
    <cellStyle name="Comma 3 3 7" xfId="912" xr:uid="{1F1A2DC1-4294-45E1-BD7C-B5663316FB8E}"/>
    <cellStyle name="Comma 3 3 7 2" xfId="913" xr:uid="{D8D150E3-12F7-4267-B6A9-635A4BCFA964}"/>
    <cellStyle name="Comma 3 3 8" xfId="914" xr:uid="{9F1B7FD5-8C65-4E96-A8D1-196CE294EAAA}"/>
    <cellStyle name="Comma 3 3 8 2" xfId="915" xr:uid="{E9F89525-4A21-4F34-9154-28C76E2A8FDB}"/>
    <cellStyle name="Comma 3 3 9" xfId="916" xr:uid="{6FA26008-D956-4517-92DF-DCF277CFD287}"/>
    <cellStyle name="Comma 3 4" xfId="917" xr:uid="{4F6CCC07-1712-4380-8E85-5CAD048A3138}"/>
    <cellStyle name="Comma 3 4 2" xfId="918" xr:uid="{42AA2D06-0ACF-4B46-92CB-54CAB227C81C}"/>
    <cellStyle name="Comma 3 4 2 2" xfId="919" xr:uid="{D2CC137D-DF80-420A-8FE9-3A98F40F84FD}"/>
    <cellStyle name="Comma 3 4 2 2 2" xfId="920" xr:uid="{4AFF1197-1B18-4E52-B738-040C918ED0F2}"/>
    <cellStyle name="Comma 3 4 2 3" xfId="921" xr:uid="{2D8A3F40-B318-4116-94A2-E765DC56A879}"/>
    <cellStyle name="Comma 3 4 3" xfId="922" xr:uid="{3432E402-D0B2-4DC5-A65F-B120781E5F7C}"/>
    <cellStyle name="Comma 3 4 3 2" xfId="923" xr:uid="{A14F899F-C140-4BBD-9AE0-AD7E61AB67E5}"/>
    <cellStyle name="Comma 3 4 4" xfId="924" xr:uid="{881B558A-1E31-4B89-BC9C-5198702302B7}"/>
    <cellStyle name="Comma 3 4 4 2" xfId="925" xr:uid="{F6CCC300-A46C-4EB7-84DF-7EE2D2839CF7}"/>
    <cellStyle name="Comma 3 4 5" xfId="926" xr:uid="{DC380754-7FC0-4BCF-8585-F976AC7CF6AC}"/>
    <cellStyle name="Comma 3 4 5 2" xfId="927" xr:uid="{24B86C25-9EAC-48F9-BF40-963CD517B867}"/>
    <cellStyle name="Comma 3 4 6" xfId="928" xr:uid="{D0C546B2-6B36-4AA9-8275-1ABB4B931F13}"/>
    <cellStyle name="Comma 3 5" xfId="929" xr:uid="{F9B1A899-FE84-42A1-931B-961991410236}"/>
    <cellStyle name="Comma 3 5 2" xfId="930" xr:uid="{1A88386A-B242-4C0C-BC49-86FAF8DD07F8}"/>
    <cellStyle name="Comma 3 5 2 2" xfId="931" xr:uid="{955F4895-6893-48EE-8607-AC4B5C824096}"/>
    <cellStyle name="Comma 3 5 3" xfId="932" xr:uid="{816B10A2-DDD4-426F-B7B6-8AEE81D6E0FE}"/>
    <cellStyle name="Comma 3 5 3 2" xfId="933" xr:uid="{CDCC18EF-BADC-47CC-AA61-7BCCA745C23E}"/>
    <cellStyle name="Comma 3 5 4" xfId="934" xr:uid="{66186120-8DC3-42E8-8592-E6A665B9A551}"/>
    <cellStyle name="Comma 3 5 4 2" xfId="935" xr:uid="{8F205582-560C-488C-AF39-D68C80723AB6}"/>
    <cellStyle name="Comma 3 5 5" xfId="936" xr:uid="{AF6F27C2-7AF2-4282-96E7-9320C1155874}"/>
    <cellStyle name="Comma 3 5 5 2" xfId="937" xr:uid="{572A2E66-9757-4EDB-A315-BF8E95F6BF47}"/>
    <cellStyle name="Comma 3 5 6" xfId="938" xr:uid="{49620208-F898-4DF2-A5E5-7053877546CF}"/>
    <cellStyle name="Comma 3 6" xfId="939" xr:uid="{E35B3F9A-07E8-4238-8E08-DE0D5E8083A8}"/>
    <cellStyle name="Comma 3 6 2" xfId="940" xr:uid="{F5818A62-DEF5-4777-B349-C115C0AA6903}"/>
    <cellStyle name="Comma 3 6 2 2" xfId="941" xr:uid="{FB205952-FFE7-4F5D-840A-83797F4B8DF7}"/>
    <cellStyle name="Comma 3 6 3" xfId="942" xr:uid="{40A7FB01-C78A-4174-A76E-1B8BC9819F1B}"/>
    <cellStyle name="Comma 3 6 3 2" xfId="943" xr:uid="{8A4B4024-8794-487C-9599-B3079302DDCC}"/>
    <cellStyle name="Comma 3 6 4" xfId="944" xr:uid="{2B82FA78-3F6E-41F2-AD5E-883B13EE3F87}"/>
    <cellStyle name="Comma 3 6 4 2" xfId="945" xr:uid="{911D9DDE-1957-46AB-8897-085139D77000}"/>
    <cellStyle name="Comma 3 6 5" xfId="946" xr:uid="{EA3590F5-A314-4407-9D7A-E77205C42CE4}"/>
    <cellStyle name="Comma 3 7" xfId="947" xr:uid="{4B5F4F54-6FAC-4180-9426-29D3DD0E624C}"/>
    <cellStyle name="Comma 3 7 2" xfId="948" xr:uid="{26A609A6-C561-4FAF-9C92-14C2A5157C4A}"/>
    <cellStyle name="Comma 3 8" xfId="949" xr:uid="{63394A98-53AC-44ED-9970-AD14A06A53F3}"/>
    <cellStyle name="Comma 3 8 2" xfId="950" xr:uid="{3A2966BF-3E6F-4BF7-AC3E-AFF69389442C}"/>
    <cellStyle name="Comma 3 9" xfId="951" xr:uid="{76BBE514-578C-42E6-AD65-0A5703BFC50E}"/>
    <cellStyle name="Comma 3 9 2" xfId="952" xr:uid="{4DFDEC42-8A75-4BDB-B3A7-C730863F82C1}"/>
    <cellStyle name="Comma 4" xfId="33" xr:uid="{EAF70096-263A-4839-AEC9-D24709DF2D32}"/>
    <cellStyle name="Comma 4 2" xfId="953" xr:uid="{7D48F64E-865C-4EF1-B6B0-E92D3B06D6E6}"/>
    <cellStyle name="Comma 4 2 2" xfId="954" xr:uid="{6021BFC2-4368-44D2-BB93-7C8ADA760233}"/>
    <cellStyle name="Comma 4 3" xfId="955" xr:uid="{4D09C72E-1EDF-4B86-AB3F-725042224C60}"/>
    <cellStyle name="Comma 5" xfId="34" xr:uid="{84FD6363-C519-41BA-8071-8157247B01CB}"/>
    <cellStyle name="Comma 6" xfId="35" xr:uid="{3C6E9A4D-BE6F-4821-BB76-37DD3C89B033}"/>
    <cellStyle name="Comma 7" xfId="1859" xr:uid="{A59AA3BF-5BE2-4C87-9C2C-452FA9885D11}"/>
    <cellStyle name="Currency 2" xfId="37" xr:uid="{9E5D3536-4094-4685-9E99-E282E8B79E09}"/>
    <cellStyle name="Currency 3" xfId="38" xr:uid="{609E5ABF-944D-4B64-B154-A02762E16FF2}"/>
    <cellStyle name="Currency 4" xfId="36" xr:uid="{F54FC6C2-522B-44CF-A0D7-8291638ED420}"/>
    <cellStyle name="Currency 5" xfId="1862" xr:uid="{66DCAA90-A1D3-4A4E-B016-56AD6E582F70}"/>
    <cellStyle name="Emphasis 1" xfId="1764" xr:uid="{95A4715C-3F38-45B4-B995-C8A03854FED7}"/>
    <cellStyle name="Emphasis 2" xfId="1765" xr:uid="{AFC5E97D-36EC-485F-B079-AB48CF5CD703}"/>
    <cellStyle name="Emphasis 3" xfId="1766" xr:uid="{29B1F715-3831-4FA9-9072-79923262B6B9}"/>
    <cellStyle name="Explanatory Text 2" xfId="39" xr:uid="{43F1B35E-4AB9-4F0E-A2F1-8A77A13C7A41}"/>
    <cellStyle name="Good 2" xfId="1767" xr:uid="{5D216DDA-E33D-4858-9467-DC2A7AC05494}"/>
    <cellStyle name="Good 3" xfId="40" xr:uid="{3E458B06-2A8B-4A72-826B-458BB3792247}"/>
    <cellStyle name="Heading 1 2" xfId="1768" xr:uid="{2C9EA7BD-7A6A-4447-8B55-73768A2AA229}"/>
    <cellStyle name="Heading 1 3" xfId="41" xr:uid="{B9840712-980A-40E4-8669-856BF91A46E3}"/>
    <cellStyle name="Heading 2 2" xfId="1769" xr:uid="{6AD16FC7-95DA-40C1-A931-D0014AB8EE35}"/>
    <cellStyle name="Heading 2 3" xfId="42" xr:uid="{D2B30D4B-F38D-465F-AE76-498E693F6053}"/>
    <cellStyle name="Heading 3 2" xfId="1770" xr:uid="{4FA45EF5-1912-4315-B7CC-F9E5F31B57B7}"/>
    <cellStyle name="Heading 3 3" xfId="43" xr:uid="{05B0A28E-020B-4B51-B22E-B6F911892DCA}"/>
    <cellStyle name="Heading 4 2" xfId="44" xr:uid="{237E6A0D-559E-4BA5-90D9-03892E038B93}"/>
    <cellStyle name="Hyperlink 2" xfId="1819" xr:uid="{7D4939D8-D935-433A-A9D4-6D49B78D1ECB}"/>
    <cellStyle name="Input 2" xfId="1771" xr:uid="{40E9E4DA-C6D0-471D-B0EE-FCAEF8AA6082}"/>
    <cellStyle name="Input 3" xfId="45" xr:uid="{0AC39ADB-4D24-43FB-A3FA-8537F88825C5}"/>
    <cellStyle name="Linked Cell 2" xfId="1772" xr:uid="{E857BD4A-1D85-47B2-B43C-66F48032DE6D}"/>
    <cellStyle name="Linked Cell 3" xfId="46" xr:uid="{54065DBC-88B1-4059-BE0C-DCBBF242192A}"/>
    <cellStyle name="Neutral 2" xfId="1773" xr:uid="{6AFA2323-370B-4444-8FD8-11EC27C4D0CE}"/>
    <cellStyle name="Neutral 3" xfId="47" xr:uid="{0733CA1A-EC10-4BFB-93C7-682FAAD02D47}"/>
    <cellStyle name="Normal" xfId="0" builtinId="0"/>
    <cellStyle name="Normal 10" xfId="1814" xr:uid="{3C7E2190-E1E3-4E64-8727-23C29C436A7E}"/>
    <cellStyle name="Normal 11" xfId="1858" xr:uid="{4FA6BCEE-0899-40BF-8E2D-F4AC41CB4529}"/>
    <cellStyle name="Normal 2" xfId="3" xr:uid="{388F543E-7389-4B78-9D45-2AAFA81425A1}"/>
    <cellStyle name="Normal 2 10" xfId="957" xr:uid="{AC757DAE-BA37-4E76-9002-654B52B5A2AC}"/>
    <cellStyle name="Normal 2 10 2" xfId="958" xr:uid="{FD0123A6-BCC0-4E9E-A28A-DF30AC46327E}"/>
    <cellStyle name="Normal 2 11" xfId="959" xr:uid="{87A53E82-3173-4AC6-A987-0E968F858E61}"/>
    <cellStyle name="Normal 2 11 2" xfId="960" xr:uid="{4A480C04-33B3-4649-BCAE-452697008555}"/>
    <cellStyle name="Normal 2 12" xfId="961" xr:uid="{8C62F3C9-1590-44AD-BBC8-7BDA2E1F3BDB}"/>
    <cellStyle name="Normal 2 12 2" xfId="962" xr:uid="{09C78B3D-2F81-47E1-B64C-CE405AFF5C0D}"/>
    <cellStyle name="Normal 2 13" xfId="963" xr:uid="{880AC016-7CA7-4E5D-8500-9D2A85BF22AD}"/>
    <cellStyle name="Normal 2 13 2" xfId="964" xr:uid="{CD01F9E7-6747-494C-88C6-D60844918303}"/>
    <cellStyle name="Normal 2 14" xfId="965" xr:uid="{B15BA5D1-295A-47D2-9285-3F0607013F3B}"/>
    <cellStyle name="Normal 2 15" xfId="48" xr:uid="{7B16AD43-D209-4513-BF9B-87867E70764E}"/>
    <cellStyle name="Normal 2 16" xfId="1863" xr:uid="{A1DB5C7F-8484-47A8-AF05-05310CB6D561}"/>
    <cellStyle name="Normal 2 2" xfId="49" xr:uid="{AA21A000-D907-436D-B0A9-651C3F814CD6}"/>
    <cellStyle name="Normal 2 2 10" xfId="967" xr:uid="{F1B74B9B-6803-46F4-B3A0-85FBBDC07972}"/>
    <cellStyle name="Normal 2 2 10 2" xfId="968" xr:uid="{186F43F4-B4BA-4A30-8B4D-99102AF50B1F}"/>
    <cellStyle name="Normal 2 2 11" xfId="969" xr:uid="{A632B2D7-A3F4-4A76-843C-2B7E9A463DAC}"/>
    <cellStyle name="Normal 2 2 11 2" xfId="970" xr:uid="{847EF34B-A05B-4D90-BCBB-BD78BFC8C366}"/>
    <cellStyle name="Normal 2 2 12" xfId="971" xr:uid="{021F52A9-5AC8-4EE9-95E9-A1413D95CF94}"/>
    <cellStyle name="Normal 2 2 12 2" xfId="972" xr:uid="{654C1562-2F38-46C9-B264-CE1CBBABEC43}"/>
    <cellStyle name="Normal 2 2 13" xfId="973" xr:uid="{8C291961-54AE-4071-BCC6-665A499B1BDA}"/>
    <cellStyle name="Normal 2 2 2" xfId="974" xr:uid="{FDA2127A-3417-4DE5-B782-1BC1EFA71DFE}"/>
    <cellStyle name="Normal 2 2 2 10" xfId="975" xr:uid="{A9297E22-DA58-4CBE-8342-0821295C657D}"/>
    <cellStyle name="Normal 2 2 2 10 2" xfId="976" xr:uid="{239DB8DA-0ABB-42A8-AB14-B56F1A8E26D2}"/>
    <cellStyle name="Normal 2 2 2 11" xfId="977" xr:uid="{2E76307C-BB90-4E84-914B-B45E68A154BE}"/>
    <cellStyle name="Normal 2 2 2 11 2" xfId="978" xr:uid="{933D9BA1-AF75-40D1-A70A-3632F4E6EE45}"/>
    <cellStyle name="Normal 2 2 2 12" xfId="979" xr:uid="{0E511C13-4744-489B-BB51-7615EBB7D83E}"/>
    <cellStyle name="Normal 2 2 2 2" xfId="980" xr:uid="{412AEB4F-DC79-4A22-8E20-06ED551B1856}"/>
    <cellStyle name="Normal 2 2 2 2 2" xfId="981" xr:uid="{6ACFEC62-5F6E-423D-AF66-BD49A7C918A6}"/>
    <cellStyle name="Normal 2 2 2 2 2 2" xfId="982" xr:uid="{FACBC39E-145E-4C95-845F-162E413B34B7}"/>
    <cellStyle name="Normal 2 2 2 2 2 2 2" xfId="983" xr:uid="{7E09775E-E629-4F1D-AA9E-726ADCDD21D8}"/>
    <cellStyle name="Normal 2 2 2 2 2 2 2 2" xfId="984" xr:uid="{75C3E8A3-366D-4AB8-8D51-095AC76E9D74}"/>
    <cellStyle name="Normal 2 2 2 2 2 2 3" xfId="985" xr:uid="{FBDC2BBF-60AE-4C19-BF94-BC3F94256FFA}"/>
    <cellStyle name="Normal 2 2 2 2 2 3" xfId="986" xr:uid="{E1AA9C14-B9EB-4B65-8885-47A3EADFC4CB}"/>
    <cellStyle name="Normal 2 2 2 2 2 3 2" xfId="987" xr:uid="{7B2410CA-B756-4E8B-9239-C52F93853C2E}"/>
    <cellStyle name="Normal 2 2 2 2 2 4" xfId="988" xr:uid="{C5F57FD4-0673-472E-99E5-CC3E7BFD32B6}"/>
    <cellStyle name="Normal 2 2 2 2 2 4 2" xfId="989" xr:uid="{EE39A8FF-47D0-48AF-B924-1411AE2D6492}"/>
    <cellStyle name="Normal 2 2 2 2 2 5" xfId="990" xr:uid="{D1945E60-4BD2-4729-BF2B-08253AB5E457}"/>
    <cellStyle name="Normal 2 2 2 2 2 5 2" xfId="991" xr:uid="{5930D955-BC67-4CBC-B555-CFD13C22BF18}"/>
    <cellStyle name="Normal 2 2 2 2 2 6" xfId="992" xr:uid="{F8CBE101-262D-453E-8E58-8AAAB7393FB9}"/>
    <cellStyle name="Normal 2 2 2 2 3" xfId="993" xr:uid="{2118C5F5-87DB-4471-9C07-4F95A792E281}"/>
    <cellStyle name="Normal 2 2 2 2 3 2" xfId="994" xr:uid="{9364E12B-0BB0-47C1-87FE-94B0FCBDF43E}"/>
    <cellStyle name="Normal 2 2 2 2 3 2 2" xfId="995" xr:uid="{01D1F6EB-2E0E-45DF-98F3-719B95C7A504}"/>
    <cellStyle name="Normal 2 2 2 2 3 3" xfId="996" xr:uid="{0B665A0B-F2E1-42E8-AD12-7BF033E926D6}"/>
    <cellStyle name="Normal 2 2 2 2 3 3 2" xfId="997" xr:uid="{9608E283-52BE-43AF-883F-116F33574B44}"/>
    <cellStyle name="Normal 2 2 2 2 3 4" xfId="998" xr:uid="{7B76AE29-38A9-41DC-9B4E-F83453095BA8}"/>
    <cellStyle name="Normal 2 2 2 2 3 4 2" xfId="999" xr:uid="{982F754D-C1BE-47C6-9A91-D74F47F6D859}"/>
    <cellStyle name="Normal 2 2 2 2 3 5" xfId="1000" xr:uid="{519D982B-5250-426B-8FAB-A8AFEAA0039B}"/>
    <cellStyle name="Normal 2 2 2 2 3 5 2" xfId="1001" xr:uid="{90BFA4DC-2F99-4076-B014-216262D669AE}"/>
    <cellStyle name="Normal 2 2 2 2 3 6" xfId="1002" xr:uid="{AC5D5042-13F5-4D94-99A5-5A33A8236115}"/>
    <cellStyle name="Normal 2 2 2 2 4" xfId="1003" xr:uid="{60900730-917D-4B2D-9345-A188CBCCEAA1}"/>
    <cellStyle name="Normal 2 2 2 2 4 2" xfId="1004" xr:uid="{4796E13A-F175-421A-80AC-F4271E8800D3}"/>
    <cellStyle name="Normal 2 2 2 2 4 2 2" xfId="1005" xr:uid="{944DE881-7A3A-4CCA-828C-04B90C2C6656}"/>
    <cellStyle name="Normal 2 2 2 2 4 3" xfId="1006" xr:uid="{58D47DE1-D62F-4533-98B2-FB63EABC9F30}"/>
    <cellStyle name="Normal 2 2 2 2 4 3 2" xfId="1007" xr:uid="{B9712A0B-88D7-4527-9AAF-D12EB03858E1}"/>
    <cellStyle name="Normal 2 2 2 2 4 4" xfId="1008" xr:uid="{448E44AF-03FD-4FBA-9581-BF398305BA86}"/>
    <cellStyle name="Normal 2 2 2 2 4 4 2" xfId="1009" xr:uid="{168A8C31-36D1-4A09-A647-8F95A355EA9F}"/>
    <cellStyle name="Normal 2 2 2 2 4 5" xfId="1010" xr:uid="{DD78A910-1E0A-45B1-8090-95A526342C2E}"/>
    <cellStyle name="Normal 2 2 2 2 5" xfId="1011" xr:uid="{D642B646-A831-4204-B61A-6DFCBC9B288A}"/>
    <cellStyle name="Normal 2 2 2 2 5 2" xfId="1012" xr:uid="{71DC5571-F8D7-46BB-BFE0-02B4E9792BF7}"/>
    <cellStyle name="Normal 2 2 2 2 6" xfId="1013" xr:uid="{7D4EFE23-DE95-4BCD-8F21-083DE89B71B8}"/>
    <cellStyle name="Normal 2 2 2 2 6 2" xfId="1014" xr:uid="{A60A971F-1E2A-4C45-8E20-69996BCBEC1D}"/>
    <cellStyle name="Normal 2 2 2 2 7" xfId="1015" xr:uid="{12338539-755E-4965-A169-D6AFC04D9445}"/>
    <cellStyle name="Normal 2 2 2 2 7 2" xfId="1016" xr:uid="{83837322-36C6-4E8F-B92B-798A3EA43A81}"/>
    <cellStyle name="Normal 2 2 2 2 8" xfId="1017" xr:uid="{07D3B806-97E9-4714-94A6-29061D7465C7}"/>
    <cellStyle name="Normal 2 2 2 2 8 2" xfId="1018" xr:uid="{0ADFD5BF-0FF5-4156-BECB-D10F11962F51}"/>
    <cellStyle name="Normal 2 2 2 2 9" xfId="1019" xr:uid="{BADA6891-7EB8-4FA8-B44B-F3393ECF7FE9}"/>
    <cellStyle name="Normal 2 2 2 3" xfId="1020" xr:uid="{2EE57E47-9A33-441D-8ED2-0CFB16EEA153}"/>
    <cellStyle name="Normal 2 2 2 3 2" xfId="1021" xr:uid="{53E8E4B9-7445-4A4B-A927-D2603D6A54B2}"/>
    <cellStyle name="Normal 2 2 2 3 2 2" xfId="1022" xr:uid="{30CA3F52-7A0C-491C-80BD-0E253059B8D6}"/>
    <cellStyle name="Normal 2 2 2 3 2 2 2" xfId="1023" xr:uid="{1EE75249-661F-48F4-8BBC-ED42FDE26978}"/>
    <cellStyle name="Normal 2 2 2 3 2 2 2 2" xfId="1024" xr:uid="{72965B41-CE0B-47DB-9811-6E7AB67E0423}"/>
    <cellStyle name="Normal 2 2 2 3 2 2 3" xfId="1025" xr:uid="{E5B9BE29-5FED-46FA-A77D-C439B95766E1}"/>
    <cellStyle name="Normal 2 2 2 3 2 3" xfId="1026" xr:uid="{5A12B08D-0909-491D-9677-D70D81FEF087}"/>
    <cellStyle name="Normal 2 2 2 3 2 3 2" xfId="1027" xr:uid="{755BE2A0-8089-436A-9C64-5DA3359E1985}"/>
    <cellStyle name="Normal 2 2 2 3 2 4" xfId="1028" xr:uid="{D20B7A49-BBA5-4BFA-A52E-6481A946CDCF}"/>
    <cellStyle name="Normal 2 2 2 3 2 4 2" xfId="1029" xr:uid="{F7F32238-4710-41EE-91C3-FEB463C2D8A6}"/>
    <cellStyle name="Normal 2 2 2 3 2 5" xfId="1030" xr:uid="{B70049E2-5E21-4D3B-BF7E-1851FF780FBF}"/>
    <cellStyle name="Normal 2 2 2 3 2 5 2" xfId="1031" xr:uid="{41592B4A-2BFF-4E88-81CB-B560F1AEFA25}"/>
    <cellStyle name="Normal 2 2 2 3 2 6" xfId="1032" xr:uid="{732A76DF-1808-4D4F-B670-66143A6F1A3D}"/>
    <cellStyle name="Normal 2 2 2 3 3" xfId="1033" xr:uid="{500B80D7-E9F8-43AC-AE58-D077CCE57164}"/>
    <cellStyle name="Normal 2 2 2 3 3 2" xfId="1034" xr:uid="{B63341F6-6293-4ADA-A52B-16859D06BCA2}"/>
    <cellStyle name="Normal 2 2 2 3 3 2 2" xfId="1035" xr:uid="{12FBE3BE-B58E-40E6-9905-05E4BC6CB33C}"/>
    <cellStyle name="Normal 2 2 2 3 3 3" xfId="1036" xr:uid="{0CD9F138-CE18-4C32-98B9-A64D2C0994BD}"/>
    <cellStyle name="Normal 2 2 2 3 3 3 2" xfId="1037" xr:uid="{F577CC3D-27EA-4523-8846-F453A0BFDBA3}"/>
    <cellStyle name="Normal 2 2 2 3 3 4" xfId="1038" xr:uid="{35324415-8744-44AF-A84E-2CC9EBE60CE4}"/>
    <cellStyle name="Normal 2 2 2 3 3 4 2" xfId="1039" xr:uid="{6FB54568-1D31-4AF2-B88E-0F16EA8268E9}"/>
    <cellStyle name="Normal 2 2 2 3 3 5" xfId="1040" xr:uid="{8C0872D5-2443-45FE-9198-568CB490C4B8}"/>
    <cellStyle name="Normal 2 2 2 3 3 5 2" xfId="1041" xr:uid="{ABBFE3C7-8293-4548-B772-11964D328BC4}"/>
    <cellStyle name="Normal 2 2 2 3 3 6" xfId="1042" xr:uid="{224E2CB4-D688-46A1-B517-840E70850DE2}"/>
    <cellStyle name="Normal 2 2 2 3 4" xfId="1043" xr:uid="{48D924C4-B9FE-4C69-89A6-FDA218F62717}"/>
    <cellStyle name="Normal 2 2 2 3 4 2" xfId="1044" xr:uid="{0B7A8563-15F1-4816-B7F4-4040A5B344CE}"/>
    <cellStyle name="Normal 2 2 2 3 4 2 2" xfId="1045" xr:uid="{97FB97DA-0D41-4206-802B-53F08170901F}"/>
    <cellStyle name="Normal 2 2 2 3 4 3" xfId="1046" xr:uid="{89499EE5-6635-4A74-81FC-077F09AA09DF}"/>
    <cellStyle name="Normal 2 2 2 3 4 3 2" xfId="1047" xr:uid="{12A99123-9B02-4712-A1FC-4B332255C939}"/>
    <cellStyle name="Normal 2 2 2 3 4 4" xfId="1048" xr:uid="{4C71ADA7-302D-41DD-9FE9-2F0F87244B0A}"/>
    <cellStyle name="Normal 2 2 2 3 4 4 2" xfId="1049" xr:uid="{4713E779-636E-4AFE-AB87-BC4B926C4B11}"/>
    <cellStyle name="Normal 2 2 2 3 4 5" xfId="1050" xr:uid="{9736D40B-8C45-4806-BEEA-191381654E2D}"/>
    <cellStyle name="Normal 2 2 2 3 5" xfId="1051" xr:uid="{D6D44FEB-3F41-4871-8AB5-7970DAC2CFFD}"/>
    <cellStyle name="Normal 2 2 2 3 5 2" xfId="1052" xr:uid="{A2589326-E4AF-4B1F-923E-191423311032}"/>
    <cellStyle name="Normal 2 2 2 3 6" xfId="1053" xr:uid="{4CAF3945-0394-44AC-8F3C-0238DAC3BC99}"/>
    <cellStyle name="Normal 2 2 2 3 6 2" xfId="1054" xr:uid="{845BF9F3-1128-42DB-ADE6-E03A9D28ED59}"/>
    <cellStyle name="Normal 2 2 2 3 7" xfId="1055" xr:uid="{3270CE60-ADC4-4DCA-A4EF-7117461C1434}"/>
    <cellStyle name="Normal 2 2 2 3 7 2" xfId="1056" xr:uid="{6177726E-3D0F-4278-BDB3-3207F2939BA8}"/>
    <cellStyle name="Normal 2 2 2 3 8" xfId="1057" xr:uid="{2B503DC9-EA58-4C9F-A14A-DF3A819A1257}"/>
    <cellStyle name="Normal 2 2 2 3 8 2" xfId="1058" xr:uid="{EE5499DC-CB46-401A-9FAE-271D6646EC8D}"/>
    <cellStyle name="Normal 2 2 2 3 9" xfId="1059" xr:uid="{A8409FE8-7335-42B8-9F21-63F49157FE88}"/>
    <cellStyle name="Normal 2 2 2 4" xfId="1060" xr:uid="{7911B264-1C8A-430A-9D09-FCF5F18C57F1}"/>
    <cellStyle name="Normal 2 2 2 4 2" xfId="1061" xr:uid="{38823DF7-1A0F-45D9-91F1-068BC18F94E2}"/>
    <cellStyle name="Normal 2 2 2 4 2 2" xfId="1062" xr:uid="{09493090-7B0B-4349-9F18-DD2FD3E7585D}"/>
    <cellStyle name="Normal 2 2 2 4 2 2 2" xfId="1063" xr:uid="{69D62D84-0F13-4880-B46A-6214A5CC2B57}"/>
    <cellStyle name="Normal 2 2 2 4 2 2 2 2" xfId="1064" xr:uid="{5BF79B02-7B5C-4091-AB69-F70A53A1A5F3}"/>
    <cellStyle name="Normal 2 2 2 4 2 2 3" xfId="1065" xr:uid="{68B74BA5-90E8-4E07-B225-90E110399249}"/>
    <cellStyle name="Normal 2 2 2 4 2 3" xfId="1066" xr:uid="{962B0BD8-A729-4188-9C1F-ADA149BF220A}"/>
    <cellStyle name="Normal 2 2 2 4 2 3 2" xfId="1067" xr:uid="{C8989011-44F9-485B-9D5C-68E0C8E43B54}"/>
    <cellStyle name="Normal 2 2 2 4 2 4" xfId="1068" xr:uid="{02BDA588-6053-45F2-A7CE-22BE696C45C8}"/>
    <cellStyle name="Normal 2 2 2 4 2 4 2" xfId="1069" xr:uid="{9D5595C1-3E83-4FAC-B3BB-525006113DC6}"/>
    <cellStyle name="Normal 2 2 2 4 2 5" xfId="1070" xr:uid="{907D7025-94F3-4289-90CE-94A951135409}"/>
    <cellStyle name="Normal 2 2 2 4 2 5 2" xfId="1071" xr:uid="{8D824C94-374D-4A0A-8931-32BC234AB67D}"/>
    <cellStyle name="Normal 2 2 2 4 2 6" xfId="1072" xr:uid="{DB8081A6-D852-4F98-A2C6-F34D9EEEF253}"/>
    <cellStyle name="Normal 2 2 2 4 3" xfId="1073" xr:uid="{B2677308-9E91-45D0-9595-937C8C49AF2B}"/>
    <cellStyle name="Normal 2 2 2 4 3 2" xfId="1074" xr:uid="{8800ED96-853F-4F34-A318-24C87E835E76}"/>
    <cellStyle name="Normal 2 2 2 4 3 2 2" xfId="1075" xr:uid="{A9057BB4-7B51-47E7-92F0-AB2D6629E0CD}"/>
    <cellStyle name="Normal 2 2 2 4 3 3" xfId="1076" xr:uid="{1DC4A36D-A85B-4659-884A-10A3F58BAE5E}"/>
    <cellStyle name="Normal 2 2 2 4 3 3 2" xfId="1077" xr:uid="{7C5C70D5-F8EC-45EA-8C46-AAAF1DF31671}"/>
    <cellStyle name="Normal 2 2 2 4 3 4" xfId="1078" xr:uid="{232DE5DF-4AA0-4D94-A480-84C90C7DA501}"/>
    <cellStyle name="Normal 2 2 2 4 3 4 2" xfId="1079" xr:uid="{DE547164-9465-4502-94C7-B3877652B0B4}"/>
    <cellStyle name="Normal 2 2 2 4 3 5" xfId="1080" xr:uid="{19C31088-1E10-497E-926E-945BD6FF6BAA}"/>
    <cellStyle name="Normal 2 2 2 4 3 5 2" xfId="1081" xr:uid="{DF52C09C-8F26-4F45-9619-009BF9D911EF}"/>
    <cellStyle name="Normal 2 2 2 4 3 6" xfId="1082" xr:uid="{20527595-F2CA-47F0-A2E4-BB474312D279}"/>
    <cellStyle name="Normal 2 2 2 4 4" xfId="1083" xr:uid="{850719D4-AFD3-4CFD-B069-DBC638262D2F}"/>
    <cellStyle name="Normal 2 2 2 4 4 2" xfId="1084" xr:uid="{A3FA1506-6D3E-4197-9CB6-83A71B64A153}"/>
    <cellStyle name="Normal 2 2 2 4 4 2 2" xfId="1085" xr:uid="{0280A63C-C557-4209-8923-313765BBDBCF}"/>
    <cellStyle name="Normal 2 2 2 4 4 3" xfId="1086" xr:uid="{ABAD45F9-73FF-46FC-ADE2-81C9FBEEE465}"/>
    <cellStyle name="Normal 2 2 2 4 4 3 2" xfId="1087" xr:uid="{3FDF9EE4-AC2B-47E4-8D42-FBACB0E93AA5}"/>
    <cellStyle name="Normal 2 2 2 4 4 4" xfId="1088" xr:uid="{E7E9994E-AFE3-48B1-BF04-18C4424E220A}"/>
    <cellStyle name="Normal 2 2 2 4 4 4 2" xfId="1089" xr:uid="{4EB038F4-A6D5-484B-876F-E5AC0DD17086}"/>
    <cellStyle name="Normal 2 2 2 4 4 5" xfId="1090" xr:uid="{20BCB28F-A06C-494E-AF5B-B5D7A3FEEB31}"/>
    <cellStyle name="Normal 2 2 2 4 5" xfId="1091" xr:uid="{81B098A5-4459-49F7-84D3-1058AAA6CA84}"/>
    <cellStyle name="Normal 2 2 2 4 5 2" xfId="1092" xr:uid="{AE39C938-ED96-44EF-B5C1-097F66CF6B6B}"/>
    <cellStyle name="Normal 2 2 2 4 6" xfId="1093" xr:uid="{D87CF2D0-CBCD-40F0-9B26-B405757D70F2}"/>
    <cellStyle name="Normal 2 2 2 4 6 2" xfId="1094" xr:uid="{F2015E66-65EB-4097-9C9E-ADE54A0D6D18}"/>
    <cellStyle name="Normal 2 2 2 4 7" xfId="1095" xr:uid="{C8FE2EA5-330D-4545-85C7-C1411F8229D4}"/>
    <cellStyle name="Normal 2 2 2 4 7 2" xfId="1096" xr:uid="{9821BE8B-4E95-4917-9402-6C9CE03081A9}"/>
    <cellStyle name="Normal 2 2 2 4 8" xfId="1097" xr:uid="{FC61A53B-2A2D-4410-A5FD-13165C42CCD2}"/>
    <cellStyle name="Normal 2 2 2 4 8 2" xfId="1098" xr:uid="{9B2C6589-4882-4CF6-A364-A341AF514D49}"/>
    <cellStyle name="Normal 2 2 2 4 9" xfId="1099" xr:uid="{C0660298-8771-47E4-BDF0-E8987725B7F8}"/>
    <cellStyle name="Normal 2 2 2 5" xfId="1100" xr:uid="{5169F489-0E7F-452F-9137-4EBE320301FF}"/>
    <cellStyle name="Normal 2 2 2 5 2" xfId="1101" xr:uid="{2606B220-AC43-432D-AAB6-FC357C41DD88}"/>
    <cellStyle name="Normal 2 2 2 5 2 2" xfId="1102" xr:uid="{AA9963C1-65A7-4774-81C5-A270CACC52A4}"/>
    <cellStyle name="Normal 2 2 2 5 2 2 2" xfId="1103" xr:uid="{5756F32F-FB2C-448A-A240-67F58A6B3111}"/>
    <cellStyle name="Normal 2 2 2 5 2 3" xfId="1104" xr:uid="{23F4F836-9F85-4495-AC4B-568E8C011441}"/>
    <cellStyle name="Normal 2 2 2 5 3" xfId="1105" xr:uid="{A435ACA2-07CA-41F8-A3B5-C2AB8FFB6AE1}"/>
    <cellStyle name="Normal 2 2 2 5 3 2" xfId="1106" xr:uid="{282A562F-E4CD-4947-B2C4-217D58868C06}"/>
    <cellStyle name="Normal 2 2 2 5 4" xfId="1107" xr:uid="{FB701A5A-4A22-4D87-BDFC-79D6F75D3589}"/>
    <cellStyle name="Normal 2 2 2 5 4 2" xfId="1108" xr:uid="{5282CF2C-8FCD-4B98-B935-FFE30D23708A}"/>
    <cellStyle name="Normal 2 2 2 5 5" xfId="1109" xr:uid="{2FFF167E-8CB5-4B04-B37B-D50E030A6F27}"/>
    <cellStyle name="Normal 2 2 2 5 5 2" xfId="1110" xr:uid="{B1FDADB9-8EDC-4289-B31B-123C9ED2E35F}"/>
    <cellStyle name="Normal 2 2 2 5 6" xfId="1111" xr:uid="{C83090DA-D8D8-42F4-9822-4FF8F8F7CBCE}"/>
    <cellStyle name="Normal 2 2 2 6" xfId="1112" xr:uid="{A8863B3D-EDB8-4BE1-A813-AAD62F3B6C57}"/>
    <cellStyle name="Normal 2 2 2 6 2" xfId="1113" xr:uid="{D99C6FCF-C0B6-4A29-8E0C-99C6FF24165E}"/>
    <cellStyle name="Normal 2 2 2 6 2 2" xfId="1114" xr:uid="{78A5BD26-34F9-41C6-AA1E-23FAA873A240}"/>
    <cellStyle name="Normal 2 2 2 6 3" xfId="1115" xr:uid="{15416D44-3D1F-4CBA-83D6-781D601A05B3}"/>
    <cellStyle name="Normal 2 2 2 6 3 2" xfId="1116" xr:uid="{EB97F4B3-DA68-4B34-868D-F731FB16BE4C}"/>
    <cellStyle name="Normal 2 2 2 6 4" xfId="1117" xr:uid="{AD82393A-EC3C-497C-A0A3-03BE28986DFB}"/>
    <cellStyle name="Normal 2 2 2 6 4 2" xfId="1118" xr:uid="{80E6B961-89A7-484A-9530-9EA26645153D}"/>
    <cellStyle name="Normal 2 2 2 6 5" xfId="1119" xr:uid="{85116A1A-AFAA-4B55-AB14-42139430B6A7}"/>
    <cellStyle name="Normal 2 2 2 6 5 2" xfId="1120" xr:uid="{0BD86B8D-AB58-4D9E-9623-7E076A3D7F12}"/>
    <cellStyle name="Normal 2 2 2 6 6" xfId="1121" xr:uid="{D1727ED5-6094-4AFA-AF94-CF27DC9EC939}"/>
    <cellStyle name="Normal 2 2 2 7" xfId="1122" xr:uid="{A737DDBF-BF18-4062-A202-F571824CB5F3}"/>
    <cellStyle name="Normal 2 2 2 7 2" xfId="1123" xr:uid="{34C61B57-6812-457A-8B22-A2E7EE3D24E6}"/>
    <cellStyle name="Normal 2 2 2 7 2 2" xfId="1124" xr:uid="{711B870B-DBAC-46C1-8DB5-C7DFABF9B4DA}"/>
    <cellStyle name="Normal 2 2 2 7 3" xfId="1125" xr:uid="{C25AC3C0-4BCF-4110-B9ED-B2028F6121DE}"/>
    <cellStyle name="Normal 2 2 2 7 3 2" xfId="1126" xr:uid="{27BC1AC0-B9CA-4AC0-BE66-7B90EA817D5F}"/>
    <cellStyle name="Normal 2 2 2 7 4" xfId="1127" xr:uid="{7EB189D4-BC24-4558-B71E-6D217EB1A397}"/>
    <cellStyle name="Normal 2 2 2 7 4 2" xfId="1128" xr:uid="{57FB4FE4-93BF-426F-AFEC-0C56A9D4CEAD}"/>
    <cellStyle name="Normal 2 2 2 7 5" xfId="1129" xr:uid="{0D62CE77-F0C2-42A1-BE0C-3103DB8E344F}"/>
    <cellStyle name="Normal 2 2 2 8" xfId="1130" xr:uid="{CE9218AB-2745-4793-8FDB-48CE4AF8FF0C}"/>
    <cellStyle name="Normal 2 2 2 8 2" xfId="1131" xr:uid="{1893CEF0-01DE-4916-94DB-D8280631B1D3}"/>
    <cellStyle name="Normal 2 2 2 9" xfId="1132" xr:uid="{D38D0C18-BCFF-47A5-A3BD-CA82AF3761D1}"/>
    <cellStyle name="Normal 2 2 2 9 2" xfId="1133" xr:uid="{9A94E6B8-B041-4F43-AD00-800AF69050D1}"/>
    <cellStyle name="Normal 2 2 3" xfId="1134" xr:uid="{3FB76BEC-2E51-4209-9022-297B8D2FB6EE}"/>
    <cellStyle name="Normal 2 2 3 2" xfId="1135" xr:uid="{FDA50402-E2B6-42EF-A92A-2E42239C97A6}"/>
    <cellStyle name="Normal 2 2 3 2 2" xfId="1136" xr:uid="{E8F6C783-9313-4148-A0A6-38DC54A2A38C}"/>
    <cellStyle name="Normal 2 2 3 2 2 2" xfId="1137" xr:uid="{30B1706C-43A2-4059-8414-DF28B89786D9}"/>
    <cellStyle name="Normal 2 2 3 2 2 2 2" xfId="1138" xr:uid="{E1B7C36A-06E4-4F25-9535-B25A834AB76D}"/>
    <cellStyle name="Normal 2 2 3 2 2 3" xfId="1139" xr:uid="{C2E336EC-2544-44E5-8C79-97FD404FB80E}"/>
    <cellStyle name="Normal 2 2 3 2 3" xfId="1140" xr:uid="{13AF3357-EBA7-4679-9265-8A6000E76FDE}"/>
    <cellStyle name="Normal 2 2 3 2 3 2" xfId="1141" xr:uid="{26994C9B-6063-40F2-8182-36433E77B413}"/>
    <cellStyle name="Normal 2 2 3 2 4" xfId="1142" xr:uid="{B8FD63B3-8229-42E6-9061-8BAB5CEDF0B4}"/>
    <cellStyle name="Normal 2 2 3 2 4 2" xfId="1143" xr:uid="{5F93E2AA-1989-43A3-B9C7-AC478AEAA4AC}"/>
    <cellStyle name="Normal 2 2 3 2 5" xfId="1144" xr:uid="{2D6EC3ED-3240-4835-BE14-E4E82870768C}"/>
    <cellStyle name="Normal 2 2 3 2 5 2" xfId="1145" xr:uid="{C92C8FB0-F878-446C-A381-F4B03EC2B11C}"/>
    <cellStyle name="Normal 2 2 3 2 6" xfId="1146" xr:uid="{41DE637C-44E7-492D-94CB-46A6DFAF8992}"/>
    <cellStyle name="Normal 2 2 3 3" xfId="1147" xr:uid="{22035C54-4FBF-4C12-B59E-308A9CAF0EA0}"/>
    <cellStyle name="Normal 2 2 3 3 2" xfId="1148" xr:uid="{0B669792-095E-448B-B530-4EA81A359C95}"/>
    <cellStyle name="Normal 2 2 3 3 2 2" xfId="1149" xr:uid="{827E2664-E365-4564-B1D6-A6C865FF69EF}"/>
    <cellStyle name="Normal 2 2 3 3 3" xfId="1150" xr:uid="{AA511F79-F0CA-490A-B3B0-70D20425CD7A}"/>
    <cellStyle name="Normal 2 2 3 3 3 2" xfId="1151" xr:uid="{BC9A46B0-0849-4B20-AA4A-59818B5E1BBD}"/>
    <cellStyle name="Normal 2 2 3 3 4" xfId="1152" xr:uid="{5C33512F-7625-4EA0-B0F6-140B5F452634}"/>
    <cellStyle name="Normal 2 2 3 3 4 2" xfId="1153" xr:uid="{8DD4DD47-9B92-4517-AA2C-219A605EFC07}"/>
    <cellStyle name="Normal 2 2 3 3 5" xfId="1154" xr:uid="{F3B8D69C-E237-4DFD-9689-08D748BB7314}"/>
    <cellStyle name="Normal 2 2 3 3 5 2" xfId="1155" xr:uid="{084ED61D-A35A-4BE2-BD6C-1BFBEDACCF35}"/>
    <cellStyle name="Normal 2 2 3 3 6" xfId="1156" xr:uid="{DEF1955A-A967-4B82-A8F8-869384F0AF60}"/>
    <cellStyle name="Normal 2 2 3 4" xfId="1157" xr:uid="{85F3EF53-D0C0-4677-ABEE-A9A7D3917E10}"/>
    <cellStyle name="Normal 2 2 3 4 2" xfId="1158" xr:uid="{8C2F8062-6BDC-41BB-858B-DF44DEEF9D48}"/>
    <cellStyle name="Normal 2 2 3 4 2 2" xfId="1159" xr:uid="{532E79EA-89F2-421B-B1A7-05F4E5EB4FC9}"/>
    <cellStyle name="Normal 2 2 3 4 3" xfId="1160" xr:uid="{C1EA689C-E256-476E-AEA2-9C84AF9245AD}"/>
    <cellStyle name="Normal 2 2 3 4 3 2" xfId="1161" xr:uid="{A7849BC3-E313-4BAA-A4DA-1001847303CC}"/>
    <cellStyle name="Normal 2 2 3 4 4" xfId="1162" xr:uid="{6DF623B7-A4D7-4017-A7BF-0F014951FF83}"/>
    <cellStyle name="Normal 2 2 3 4 4 2" xfId="1163" xr:uid="{4391DC01-6B2F-4897-A0F1-F045059FD1C6}"/>
    <cellStyle name="Normal 2 2 3 4 5" xfId="1164" xr:uid="{92C2528F-92C5-425B-9761-3A055F12AA20}"/>
    <cellStyle name="Normal 2 2 3 5" xfId="1165" xr:uid="{0A71D00B-1048-49EE-86A2-8779D5AAFCD7}"/>
    <cellStyle name="Normal 2 2 3 5 2" xfId="1166" xr:uid="{5C0230F2-AD1A-4A61-B0AD-71A4A0653D78}"/>
    <cellStyle name="Normal 2 2 3 6" xfId="1167" xr:uid="{41BB2ABB-D29C-4F79-A506-CBC0BF2F094C}"/>
    <cellStyle name="Normal 2 2 3 6 2" xfId="1168" xr:uid="{D5C9F1E7-4A83-4EA0-A8A9-5ED4707B8AEA}"/>
    <cellStyle name="Normal 2 2 3 7" xfId="1169" xr:uid="{4575E5A8-FBA6-4601-B9DA-4A06624A9F08}"/>
    <cellStyle name="Normal 2 2 3 7 2" xfId="1170" xr:uid="{3657E98D-11EF-4804-84DD-B52B6BB3C3A4}"/>
    <cellStyle name="Normal 2 2 3 8" xfId="1171" xr:uid="{913520F1-530E-40E7-BC5D-C27B19151337}"/>
    <cellStyle name="Normal 2 2 3 8 2" xfId="1172" xr:uid="{F4DAAF1F-914C-413B-BBC8-34773BA6F06A}"/>
    <cellStyle name="Normal 2 2 3 9" xfId="1173" xr:uid="{A8C64D27-A089-4B57-BD49-184258ADE07C}"/>
    <cellStyle name="Normal 2 2 4" xfId="1174" xr:uid="{320DF9BE-21AE-4B4C-A8A3-CEBA915F8FA7}"/>
    <cellStyle name="Normal 2 2 4 2" xfId="1175" xr:uid="{055F7A96-36F9-4D13-AD94-F803F6328D3B}"/>
    <cellStyle name="Normal 2 2 4 2 2" xfId="1176" xr:uid="{F29DD340-2788-4682-A9C0-E7C0E29B3FEC}"/>
    <cellStyle name="Normal 2 2 4 2 2 2" xfId="1177" xr:uid="{06F6E2D7-8C2C-4B00-8B97-97FB69079A95}"/>
    <cellStyle name="Normal 2 2 4 2 2 2 2" xfId="1178" xr:uid="{B6EDF2FC-E742-4133-86F4-2341B8B22E6C}"/>
    <cellStyle name="Normal 2 2 4 2 2 3" xfId="1179" xr:uid="{94EDEDCB-DA03-4F88-87A3-85117BD2DE7F}"/>
    <cellStyle name="Normal 2 2 4 2 3" xfId="1180" xr:uid="{6B310771-8EA4-4C30-A324-CD08010D5C3A}"/>
    <cellStyle name="Normal 2 2 4 2 3 2" xfId="1181" xr:uid="{C5EB9145-75AE-493B-821F-02350A6A2BAB}"/>
    <cellStyle name="Normal 2 2 4 2 4" xfId="1182" xr:uid="{95C18A66-4395-4C27-B2DC-03CB195DA05C}"/>
    <cellStyle name="Normal 2 2 4 2 4 2" xfId="1183" xr:uid="{95159400-FCFE-43F7-B851-D83ADAAD65F2}"/>
    <cellStyle name="Normal 2 2 4 2 5" xfId="1184" xr:uid="{A07DE903-8592-4755-9F96-130254F2486C}"/>
    <cellStyle name="Normal 2 2 4 2 5 2" xfId="1185" xr:uid="{BB6A6DD3-9978-47FA-AB73-EF17445C951C}"/>
    <cellStyle name="Normal 2 2 4 2 6" xfId="1186" xr:uid="{1F81887F-C274-428B-ACC6-72CD1641FE52}"/>
    <cellStyle name="Normal 2 2 4 3" xfId="1187" xr:uid="{50DB3E7F-3A7D-40F7-989C-5A7273BB9D67}"/>
    <cellStyle name="Normal 2 2 4 3 2" xfId="1188" xr:uid="{29E0F29B-A528-4091-A705-EA9AE02FFABB}"/>
    <cellStyle name="Normal 2 2 4 3 2 2" xfId="1189" xr:uid="{87019878-0420-49C9-A07F-DE17A24DF3AA}"/>
    <cellStyle name="Normal 2 2 4 3 3" xfId="1190" xr:uid="{CD2F2F42-C682-4983-A70B-07B934A7BFF6}"/>
    <cellStyle name="Normal 2 2 4 3 3 2" xfId="1191" xr:uid="{2449B8C0-5627-4BE1-8F38-3BE0F98717B3}"/>
    <cellStyle name="Normal 2 2 4 3 4" xfId="1192" xr:uid="{3380516B-F2B7-45A4-B6C9-B9BA97ED665C}"/>
    <cellStyle name="Normal 2 2 4 3 4 2" xfId="1193" xr:uid="{BD1DF9A4-82CC-4D13-9E16-8BF207C01D4D}"/>
    <cellStyle name="Normal 2 2 4 3 5" xfId="1194" xr:uid="{12FAB23A-FEDA-4F70-ABFF-00E01A225B38}"/>
    <cellStyle name="Normal 2 2 4 3 5 2" xfId="1195" xr:uid="{F924AC33-F45A-45EE-936F-F372BB49ECC9}"/>
    <cellStyle name="Normal 2 2 4 3 6" xfId="1196" xr:uid="{195B65D4-2D20-4016-BF2D-EED1EA6B2431}"/>
    <cellStyle name="Normal 2 2 4 4" xfId="1197" xr:uid="{631E1664-5F90-4B33-A9B8-5D20DD16B3AE}"/>
    <cellStyle name="Normal 2 2 4 4 2" xfId="1198" xr:uid="{4E8C4DF3-1A04-42CA-801F-A0E11B3DA17B}"/>
    <cellStyle name="Normal 2 2 4 4 2 2" xfId="1199" xr:uid="{8606C586-D214-4D82-951A-768B04D1B2DE}"/>
    <cellStyle name="Normal 2 2 4 4 3" xfId="1200" xr:uid="{4F7EFB58-258E-4566-BAC6-99F56BBAFB39}"/>
    <cellStyle name="Normal 2 2 4 4 3 2" xfId="1201" xr:uid="{FDD91560-6B7E-49AE-B271-C7B17653BBFF}"/>
    <cellStyle name="Normal 2 2 4 4 4" xfId="1202" xr:uid="{49238754-2C6A-4126-B5F8-73C4DF751D3D}"/>
    <cellStyle name="Normal 2 2 4 4 4 2" xfId="1203" xr:uid="{6A371C16-7A42-43B6-BDDE-745D47882519}"/>
    <cellStyle name="Normal 2 2 4 4 5" xfId="1204" xr:uid="{E5C4F06E-1447-4C8C-81DB-29D5CEB70C4A}"/>
    <cellStyle name="Normal 2 2 4 5" xfId="1205" xr:uid="{319128D4-1FBB-4D27-A5B3-6B3F27A2FFA9}"/>
    <cellStyle name="Normal 2 2 4 5 2" xfId="1206" xr:uid="{52DCE343-99A1-47A9-94CC-8987CDFC978C}"/>
    <cellStyle name="Normal 2 2 4 6" xfId="1207" xr:uid="{2098269E-DCA1-4D73-AF30-124482F5DA7D}"/>
    <cellStyle name="Normal 2 2 4 6 2" xfId="1208" xr:uid="{9D9DA4DF-7B50-44EE-B02F-362A190E1C01}"/>
    <cellStyle name="Normal 2 2 4 7" xfId="1209" xr:uid="{DDA46C93-BCD3-4118-9DC4-7049C2643D68}"/>
    <cellStyle name="Normal 2 2 4 7 2" xfId="1210" xr:uid="{2B7B582B-1992-48DE-9D0F-BF1D20F0F406}"/>
    <cellStyle name="Normal 2 2 4 8" xfId="1211" xr:uid="{47A008FD-0E7E-456A-B9DC-01AD761A81C6}"/>
    <cellStyle name="Normal 2 2 4 8 2" xfId="1212" xr:uid="{EC86635F-AF5F-431E-9882-4D1F295046C3}"/>
    <cellStyle name="Normal 2 2 4 9" xfId="1213" xr:uid="{67BB6B37-C1EA-4767-8E07-072BF56A5CF3}"/>
    <cellStyle name="Normal 2 2 5" xfId="1214" xr:uid="{9CAB0400-A239-47B1-ABA9-AF2340DFAF26}"/>
    <cellStyle name="Normal 2 2 5 2" xfId="1215" xr:uid="{795ECF8B-3507-4EC7-898B-C0F61D409844}"/>
    <cellStyle name="Normal 2 2 5 2 2" xfId="1216" xr:uid="{47A57098-3703-4277-A301-19E05EADF102}"/>
    <cellStyle name="Normal 2 2 5 2 2 2" xfId="1217" xr:uid="{03ED6915-347F-4602-8FF4-1D6D7A1A2742}"/>
    <cellStyle name="Normal 2 2 5 2 2 2 2" xfId="1218" xr:uid="{F204B199-37CD-411D-BBE2-8D842E4433D4}"/>
    <cellStyle name="Normal 2 2 5 2 2 3" xfId="1219" xr:uid="{A590F451-04AE-4A28-B69B-A5E6F686ADAD}"/>
    <cellStyle name="Normal 2 2 5 2 3" xfId="1220" xr:uid="{89194027-5F1C-455A-B520-5683B6AF08E9}"/>
    <cellStyle name="Normal 2 2 5 2 3 2" xfId="1221" xr:uid="{069F2A99-C981-4C3E-8AE8-B2663B709C80}"/>
    <cellStyle name="Normal 2 2 5 2 4" xfId="1222" xr:uid="{417FE60F-7F8C-465E-AD90-AB1AB0CD744C}"/>
    <cellStyle name="Normal 2 2 5 2 4 2" xfId="1223" xr:uid="{0CB29537-A7A5-4810-8023-3B316966FDFC}"/>
    <cellStyle name="Normal 2 2 5 2 5" xfId="1224" xr:uid="{29F4F951-F0C4-4F58-BC6F-B508449FD468}"/>
    <cellStyle name="Normal 2 2 5 2 5 2" xfId="1225" xr:uid="{34064B49-98D0-4BF1-9BFD-289864009663}"/>
    <cellStyle name="Normal 2 2 5 2 6" xfId="1226" xr:uid="{00E04395-E5AF-48C8-A272-487CBDA385C4}"/>
    <cellStyle name="Normal 2 2 5 3" xfId="1227" xr:uid="{FDDEB88A-582E-4A07-A1C6-1D105179B0B1}"/>
    <cellStyle name="Normal 2 2 5 3 2" xfId="1228" xr:uid="{5AAC653C-77BF-4130-BE43-1616C14900D1}"/>
    <cellStyle name="Normal 2 2 5 3 2 2" xfId="1229" xr:uid="{C08F043B-8929-47F0-A3A4-B8189AD48691}"/>
    <cellStyle name="Normal 2 2 5 3 3" xfId="1230" xr:uid="{F124D8CC-F148-4666-9225-E9F1E0B09148}"/>
    <cellStyle name="Normal 2 2 5 3 3 2" xfId="1231" xr:uid="{7DAB763F-C63F-4A68-AF2F-E6018875E071}"/>
    <cellStyle name="Normal 2 2 5 3 4" xfId="1232" xr:uid="{10A7DB35-955E-45F7-BEBE-578C14FCBCC6}"/>
    <cellStyle name="Normal 2 2 5 3 4 2" xfId="1233" xr:uid="{B59CDAFE-7100-4EF2-8896-FCD97EA47FEC}"/>
    <cellStyle name="Normal 2 2 5 3 5" xfId="1234" xr:uid="{06DCAF6F-8EC6-458A-A8B1-C3A1D88D8B2D}"/>
    <cellStyle name="Normal 2 2 5 3 5 2" xfId="1235" xr:uid="{68C2180C-8EE6-4A07-A1E1-DC927A2A993C}"/>
    <cellStyle name="Normal 2 2 5 3 6" xfId="1236" xr:uid="{A41D1E23-4313-4ABC-9CBB-1A233E02F496}"/>
    <cellStyle name="Normal 2 2 5 4" xfId="1237" xr:uid="{D46B8D0D-B951-48C5-83F7-12ABD8DBBBB4}"/>
    <cellStyle name="Normal 2 2 5 4 2" xfId="1238" xr:uid="{B2BA65C6-B194-4913-B367-BDB8EE2390AF}"/>
    <cellStyle name="Normal 2 2 5 4 2 2" xfId="1239" xr:uid="{F77C0E66-7C06-4FC1-98DE-A895918DC277}"/>
    <cellStyle name="Normal 2 2 5 4 3" xfId="1240" xr:uid="{7CBA291D-078B-4EE8-B3A1-CE9765DB6762}"/>
    <cellStyle name="Normal 2 2 5 4 3 2" xfId="1241" xr:uid="{E19685A7-7842-4474-AF9D-4A3AAAC81F80}"/>
    <cellStyle name="Normal 2 2 5 4 4" xfId="1242" xr:uid="{3B4B6A28-60B2-4825-8241-9A6480D9AF7F}"/>
    <cellStyle name="Normal 2 2 5 4 4 2" xfId="1243" xr:uid="{17A1ADD5-3DB2-479B-B120-84A6057E8D7D}"/>
    <cellStyle name="Normal 2 2 5 4 5" xfId="1244" xr:uid="{7F210620-0008-4ECE-B0AD-B4EE00E6DFA8}"/>
    <cellStyle name="Normal 2 2 5 5" xfId="1245" xr:uid="{4BB486A7-60B2-4CDB-92F6-134B4EF2C905}"/>
    <cellStyle name="Normal 2 2 5 5 2" xfId="1246" xr:uid="{8686DACA-4AAE-4984-BDE9-BF992B3A3927}"/>
    <cellStyle name="Normal 2 2 5 6" xfId="1247" xr:uid="{3C0C5C87-0122-46B4-B268-03512359DE83}"/>
    <cellStyle name="Normal 2 2 5 6 2" xfId="1248" xr:uid="{2EF6284A-5652-46D3-BAAA-07439E484D06}"/>
    <cellStyle name="Normal 2 2 5 7" xfId="1249" xr:uid="{3B1A9F26-CCF0-4AE1-96DE-FB0514F363EC}"/>
    <cellStyle name="Normal 2 2 5 7 2" xfId="1250" xr:uid="{D3C590E1-5F1B-4FA4-8E7A-8F7F71C539C8}"/>
    <cellStyle name="Normal 2 2 5 8" xfId="1251" xr:uid="{A09A841C-84ED-40B2-85D1-2489CD72D590}"/>
    <cellStyle name="Normal 2 2 5 8 2" xfId="1252" xr:uid="{236EAFC3-A9BA-461B-920E-7F2809C737F0}"/>
    <cellStyle name="Normal 2 2 5 9" xfId="1253" xr:uid="{9ECFEB56-FD0D-4202-AE99-B7FCCAD0D182}"/>
    <cellStyle name="Normal 2 2 6" xfId="1254" xr:uid="{5755D7E6-599A-4D1C-9155-B918B9259094}"/>
    <cellStyle name="Normal 2 2 6 2" xfId="1255" xr:uid="{322E0023-AADA-43DB-A843-2CBC1BE6F16A}"/>
    <cellStyle name="Normal 2 2 6 2 2" xfId="1256" xr:uid="{F8D6BE74-D7DB-4E90-AA9F-8F7267A3F45D}"/>
    <cellStyle name="Normal 2 2 6 2 2 2" xfId="1257" xr:uid="{B1C42666-4D22-439B-A345-CA81C90C8732}"/>
    <cellStyle name="Normal 2 2 6 2 3" xfId="1258" xr:uid="{E7FBFFCD-5756-4CF4-BD48-DB4BD6994F97}"/>
    <cellStyle name="Normal 2 2 6 3" xfId="1259" xr:uid="{E9B68E1C-E2EE-43EC-9278-3352497D63A6}"/>
    <cellStyle name="Normal 2 2 6 3 2" xfId="1260" xr:uid="{FDFA0170-936B-40FD-A03D-8167DC3E7661}"/>
    <cellStyle name="Normal 2 2 6 4" xfId="1261" xr:uid="{3FB96499-39EF-4C2A-95C5-D7B59CE60DA0}"/>
    <cellStyle name="Normal 2 2 6 4 2" xfId="1262" xr:uid="{30B90390-A8A1-435C-A12A-1E6ADEBA6A81}"/>
    <cellStyle name="Normal 2 2 6 5" xfId="1263" xr:uid="{8F06B8C2-2BFA-48C1-9EA4-964055235B7C}"/>
    <cellStyle name="Normal 2 2 6 5 2" xfId="1264" xr:uid="{3D9C3583-EE7A-4BF6-B9E6-C64BDA86ADD0}"/>
    <cellStyle name="Normal 2 2 6 6" xfId="1265" xr:uid="{BC246E65-0E90-46E3-B84A-4F0BE3E5D65F}"/>
    <cellStyle name="Normal 2 2 7" xfId="1266" xr:uid="{A66EF3B2-60B0-4DB1-A7F8-287A1C7A7AC6}"/>
    <cellStyle name="Normal 2 2 7 2" xfId="1267" xr:uid="{39C125AC-D5C9-470E-A482-725BA75B8C4D}"/>
    <cellStyle name="Normal 2 2 7 2 2" xfId="1268" xr:uid="{797EFD5F-1237-4CDC-A987-CE8318BB5F85}"/>
    <cellStyle name="Normal 2 2 7 3" xfId="1269" xr:uid="{5D7485D5-3854-40E3-99E9-06E7009412EA}"/>
    <cellStyle name="Normal 2 2 7 3 2" xfId="1270" xr:uid="{90C16632-8115-4CDE-92C1-9CC5CC00ECD5}"/>
    <cellStyle name="Normal 2 2 7 4" xfId="1271" xr:uid="{E934F6BE-46E1-4A8E-9C1F-CB3CF7A618D2}"/>
    <cellStyle name="Normal 2 2 7 4 2" xfId="1272" xr:uid="{D01B8D5C-0408-4330-91E5-58164674D5A1}"/>
    <cellStyle name="Normal 2 2 7 5" xfId="1273" xr:uid="{A0ED3194-1714-4557-ADB0-939524EE36D1}"/>
    <cellStyle name="Normal 2 2 7 5 2" xfId="1274" xr:uid="{01E90778-8620-4827-9F08-7FEF6F3A41D9}"/>
    <cellStyle name="Normal 2 2 7 6" xfId="1275" xr:uid="{EA6135DF-817F-491C-8C91-3F72024A8344}"/>
    <cellStyle name="Normal 2 2 8" xfId="1276" xr:uid="{C8BADA94-C2C0-4532-8F61-F290A690738F}"/>
    <cellStyle name="Normal 2 2 8 2" xfId="1277" xr:uid="{56DB6BA8-2191-43DA-B92F-A674D7AF6948}"/>
    <cellStyle name="Normal 2 2 8 2 2" xfId="1278" xr:uid="{FE57704F-C3DF-4A5B-8A1B-9B8FBA857F66}"/>
    <cellStyle name="Normal 2 2 8 3" xfId="1279" xr:uid="{27E9DEB7-E5B0-43DE-8672-36241A87F1CB}"/>
    <cellStyle name="Normal 2 2 8 3 2" xfId="1280" xr:uid="{990222ED-3A78-42F8-8707-5BBDF0512D5D}"/>
    <cellStyle name="Normal 2 2 8 4" xfId="1281" xr:uid="{90DE2A34-EB8C-4955-AA88-3E502B509960}"/>
    <cellStyle name="Normal 2 2 8 4 2" xfId="1282" xr:uid="{A1462EAC-0994-4B54-A4EE-F19DCA0FD353}"/>
    <cellStyle name="Normal 2 2 8 5" xfId="1283" xr:uid="{2F643A87-FD94-47FE-A198-630A999DDC59}"/>
    <cellStyle name="Normal 2 2 9" xfId="1284" xr:uid="{ADBE958E-2C69-415E-8BEF-7E58008B9CE0}"/>
    <cellStyle name="Normal 2 2 9 2" xfId="1285" xr:uid="{2D486D23-9BFA-4702-8685-BFB03E21C32E}"/>
    <cellStyle name="Normal 2 2_32a Groupings" xfId="966" xr:uid="{120870F3-D3BE-4255-848C-002772E29278}"/>
    <cellStyle name="Normal 2 3" xfId="50" xr:uid="{A91C10DA-FF39-46E9-B58E-D5C653707D29}"/>
    <cellStyle name="Normal 2 3 10" xfId="1287" xr:uid="{E9286E61-3B8B-44A0-9C27-4BDB2133B011}"/>
    <cellStyle name="Normal 2 3 10 2" xfId="1288" xr:uid="{6FA66130-F616-40B3-9503-4D5392CEEF01}"/>
    <cellStyle name="Normal 2 3 11" xfId="1289" xr:uid="{169F4A9A-A590-4C09-9867-F0FA83C5B84D}"/>
    <cellStyle name="Normal 2 3 11 2" xfId="1290" xr:uid="{79402981-FED2-4BE0-AB02-3490FCF6063C}"/>
    <cellStyle name="Normal 2 3 12" xfId="1291" xr:uid="{D88DD161-5375-4E25-B783-6E422317BEFD}"/>
    <cellStyle name="Normal 2 3 2" xfId="1292" xr:uid="{04B1D84A-5BF3-4C1E-816C-19B337381467}"/>
    <cellStyle name="Normal 2 3 2 2" xfId="1293" xr:uid="{940B3DC7-0788-4AF4-8E49-8A11048B141E}"/>
    <cellStyle name="Normal 2 3 2 2 2" xfId="1294" xr:uid="{A817A365-DC58-47E0-8739-CA55B5BC09DA}"/>
    <cellStyle name="Normal 2 3 2 2 2 2" xfId="1295" xr:uid="{1E794C7F-46D2-42DB-9365-F893F0726148}"/>
    <cellStyle name="Normal 2 3 2 2 2 2 2" xfId="1296" xr:uid="{0006B9AA-7A01-4862-A8AD-F233FC65F9B0}"/>
    <cellStyle name="Normal 2 3 2 2 2 3" xfId="1297" xr:uid="{BD5D81C7-7443-402E-8BD3-1498FDB485C2}"/>
    <cellStyle name="Normal 2 3 2 2 3" xfId="1298" xr:uid="{8492231A-9B48-4A2A-AA08-15E67299BC46}"/>
    <cellStyle name="Normal 2 3 2 2 3 2" xfId="1299" xr:uid="{EC4CB723-E02D-4FB3-B704-F3FCBEC82C9B}"/>
    <cellStyle name="Normal 2 3 2 2 4" xfId="1300" xr:uid="{A5ABDDB8-4983-4FE0-BBFE-61EA27B1377F}"/>
    <cellStyle name="Normal 2 3 2 2 4 2" xfId="1301" xr:uid="{1909A85E-16A8-4D78-B21A-177530584AD0}"/>
    <cellStyle name="Normal 2 3 2 2 5" xfId="1302" xr:uid="{6BD8B2C2-944C-4507-91BB-997F5DA7AD06}"/>
    <cellStyle name="Normal 2 3 2 2 5 2" xfId="1303" xr:uid="{2B57142B-D1A9-4053-89F7-AA78DC8D631C}"/>
    <cellStyle name="Normal 2 3 2 2 6" xfId="1304" xr:uid="{0A43B986-4A49-469A-A171-46C3E85224AE}"/>
    <cellStyle name="Normal 2 3 2 3" xfId="1305" xr:uid="{39ED1AD4-3D0B-4147-83FC-7906A08E086A}"/>
    <cellStyle name="Normal 2 3 2 3 2" xfId="1306" xr:uid="{36FD7610-9F3E-4A45-96DF-1CD583159B82}"/>
    <cellStyle name="Normal 2 3 2 3 2 2" xfId="1307" xr:uid="{44DB519B-0900-4CF8-9102-2B20B1C2E115}"/>
    <cellStyle name="Normal 2 3 2 3 3" xfId="1308" xr:uid="{52C8EE2A-EAD4-4A8F-BDF3-F28AD8C16F72}"/>
    <cellStyle name="Normal 2 3 2 3 3 2" xfId="1309" xr:uid="{DCC10456-D6FB-4B39-A109-90EC2916583A}"/>
    <cellStyle name="Normal 2 3 2 3 4" xfId="1310" xr:uid="{F58D3D36-CC0E-4347-A489-8708D3726197}"/>
    <cellStyle name="Normal 2 3 2 3 4 2" xfId="1311" xr:uid="{4E5CEAC6-6194-4FED-BD19-99D499B51AFE}"/>
    <cellStyle name="Normal 2 3 2 3 5" xfId="1312" xr:uid="{05186787-4B73-4AC1-BAE0-F5C5CDF3440D}"/>
    <cellStyle name="Normal 2 3 2 3 5 2" xfId="1313" xr:uid="{2512DB00-021D-4F50-9478-C8AC8D6A964B}"/>
    <cellStyle name="Normal 2 3 2 3 6" xfId="1314" xr:uid="{C05F6BC6-917A-4373-ADFE-8D5ECDA5698E}"/>
    <cellStyle name="Normal 2 3 2 4" xfId="1315" xr:uid="{6E80FAAA-F51E-4B15-A5CC-DCAB6F7B50F0}"/>
    <cellStyle name="Normal 2 3 2 4 2" xfId="1316" xr:uid="{91732F40-A6E5-453E-A6C8-EC0875511D82}"/>
    <cellStyle name="Normal 2 3 2 4 2 2" xfId="1317" xr:uid="{360FF3C3-5A2C-47E8-860F-1DDC5B28BA30}"/>
    <cellStyle name="Normal 2 3 2 4 3" xfId="1318" xr:uid="{F930A5CE-A3C1-4F16-9360-EC91B32B42C1}"/>
    <cellStyle name="Normal 2 3 2 4 3 2" xfId="1319" xr:uid="{626DD6A3-D5EF-4E84-B588-1FBA9E4C35AE}"/>
    <cellStyle name="Normal 2 3 2 4 4" xfId="1320" xr:uid="{B05B67D5-85D6-44A4-B363-FB298D7F5F19}"/>
    <cellStyle name="Normal 2 3 2 4 4 2" xfId="1321" xr:uid="{69D5E759-1BF8-432D-B280-C61832BE7408}"/>
    <cellStyle name="Normal 2 3 2 4 5" xfId="1322" xr:uid="{7A65BBA0-F823-40B0-AA13-E52C2D232EBA}"/>
    <cellStyle name="Normal 2 3 2 5" xfId="1323" xr:uid="{84EE6702-829B-407E-92F1-75D1AF5FA268}"/>
    <cellStyle name="Normal 2 3 2 5 2" xfId="1324" xr:uid="{0F26CE8D-6049-487D-9069-BBE16024B3DA}"/>
    <cellStyle name="Normal 2 3 2 6" xfId="1325" xr:uid="{A745ABAC-8C46-4977-8B26-4BE7B8AE2418}"/>
    <cellStyle name="Normal 2 3 2 6 2" xfId="1326" xr:uid="{42F4FEED-F49A-4DFF-A5A4-AA7821EED068}"/>
    <cellStyle name="Normal 2 3 2 7" xfId="1327" xr:uid="{ABA15CE3-A10C-4745-809F-A72D9C2DC975}"/>
    <cellStyle name="Normal 2 3 2 7 2" xfId="1328" xr:uid="{3AF840DD-9E28-45AA-AC0B-3FA02A7DFA6A}"/>
    <cellStyle name="Normal 2 3 2 8" xfId="1329" xr:uid="{F862E083-E703-4A26-A722-D8A1456DA44E}"/>
    <cellStyle name="Normal 2 3 2 8 2" xfId="1330" xr:uid="{DA96BBF8-776E-4CCA-8AFC-ECEC442F146E}"/>
    <cellStyle name="Normal 2 3 2 9" xfId="1331" xr:uid="{D9E7C8ED-7A17-483A-B03E-34B495341C0B}"/>
    <cellStyle name="Normal 2 3 3" xfId="1332" xr:uid="{C5ADA694-8DF5-4EBB-9E63-2AE8A172AABB}"/>
    <cellStyle name="Normal 2 3 3 2" xfId="1333" xr:uid="{B25B3B33-3E73-46E4-8422-7B0EDF19087E}"/>
    <cellStyle name="Normal 2 3 3 2 2" xfId="1334" xr:uid="{D1759A6A-C8B8-4A82-860D-3E8FDA8DE488}"/>
    <cellStyle name="Normal 2 3 3 2 2 2" xfId="1335" xr:uid="{B8FA5EEE-D3EB-432D-AFD3-5B412B99CB41}"/>
    <cellStyle name="Normal 2 3 3 2 2 2 2" xfId="1336" xr:uid="{2C7ABF31-630C-48A2-8842-D8EEF79B81DD}"/>
    <cellStyle name="Normal 2 3 3 2 2 3" xfId="1337" xr:uid="{781E309A-85F3-47EE-8FE6-7786716BD2F5}"/>
    <cellStyle name="Normal 2 3 3 2 3" xfId="1338" xr:uid="{3AA786F7-D29E-49C6-B1D6-405BCA090155}"/>
    <cellStyle name="Normal 2 3 3 2 3 2" xfId="1339" xr:uid="{3A8C1AFA-338D-45FC-8D25-60178701AC7A}"/>
    <cellStyle name="Normal 2 3 3 2 4" xfId="1340" xr:uid="{D48CA644-C88C-49E3-8E6E-D9D9FF09ABDC}"/>
    <cellStyle name="Normal 2 3 3 2 4 2" xfId="1341" xr:uid="{2F32B649-1AF4-4F6A-8F5D-5DE2D7BA8201}"/>
    <cellStyle name="Normal 2 3 3 2 5" xfId="1342" xr:uid="{F43DF5EF-0E23-4038-B696-0B7CC5009D94}"/>
    <cellStyle name="Normal 2 3 3 2 5 2" xfId="1343" xr:uid="{BB977501-9F54-465D-9D0B-8A91025CA97D}"/>
    <cellStyle name="Normal 2 3 3 2 6" xfId="1344" xr:uid="{0F271B9A-517E-494C-AD47-10672C240D55}"/>
    <cellStyle name="Normal 2 3 3 3" xfId="1345" xr:uid="{9FA41417-8B87-4B8E-9099-4EFCCB617CAD}"/>
    <cellStyle name="Normal 2 3 3 3 2" xfId="1346" xr:uid="{4372CBD7-D787-4193-AE88-E4025401538A}"/>
    <cellStyle name="Normal 2 3 3 3 2 2" xfId="1347" xr:uid="{5B184C2A-14F7-457A-A519-31EA3F1AAF9B}"/>
    <cellStyle name="Normal 2 3 3 3 3" xfId="1348" xr:uid="{6148AB42-7837-4764-8D2C-4E8E25CF3732}"/>
    <cellStyle name="Normal 2 3 3 3 3 2" xfId="1349" xr:uid="{62408AA8-AC5C-450D-A14A-5AD18F15CA34}"/>
    <cellStyle name="Normal 2 3 3 3 4" xfId="1350" xr:uid="{9C0E943E-3F35-4113-94A6-A91E439603CC}"/>
    <cellStyle name="Normal 2 3 3 3 4 2" xfId="1351" xr:uid="{1AF0B024-AFA7-4562-B146-D2F585F70464}"/>
    <cellStyle name="Normal 2 3 3 3 5" xfId="1352" xr:uid="{873F186E-231A-4868-91DF-E329453067C7}"/>
    <cellStyle name="Normal 2 3 3 3 5 2" xfId="1353" xr:uid="{756A2D83-4CCC-4AE8-827E-119A65E24B07}"/>
    <cellStyle name="Normal 2 3 3 3 6" xfId="1354" xr:uid="{66B034CC-C093-4F26-985C-25AA093F1804}"/>
    <cellStyle name="Normal 2 3 3 4" xfId="1355" xr:uid="{0E1CC69D-7883-49F3-9528-E129CB0BA5FA}"/>
    <cellStyle name="Normal 2 3 3 4 2" xfId="1356" xr:uid="{EE8622E1-0EC4-46E0-B5FC-BB35E84310DF}"/>
    <cellStyle name="Normal 2 3 3 4 2 2" xfId="1357" xr:uid="{430DDA10-AEB9-41D2-A233-059864E3A836}"/>
    <cellStyle name="Normal 2 3 3 4 3" xfId="1358" xr:uid="{97B57802-E2F7-4D09-9DB0-4D348DE6E721}"/>
    <cellStyle name="Normal 2 3 3 4 3 2" xfId="1359" xr:uid="{2CAB9E77-3934-4B48-9EE5-6F8BD78A9D8D}"/>
    <cellStyle name="Normal 2 3 3 4 4" xfId="1360" xr:uid="{A2C4A929-3B01-4501-A9CC-595467764738}"/>
    <cellStyle name="Normal 2 3 3 4 4 2" xfId="1361" xr:uid="{433E3B38-05A5-4A73-AB33-911221B27A0C}"/>
    <cellStyle name="Normal 2 3 3 4 5" xfId="1362" xr:uid="{31CD06AC-634D-4A99-BDBA-DCDCD1C29CE8}"/>
    <cellStyle name="Normal 2 3 3 5" xfId="1363" xr:uid="{CC8BA117-9E28-474A-9F3A-10BF5435A2C1}"/>
    <cellStyle name="Normal 2 3 3 5 2" xfId="1364" xr:uid="{B65BDF2F-253E-4B78-8D58-B44354300652}"/>
    <cellStyle name="Normal 2 3 3 6" xfId="1365" xr:uid="{E5BE2286-3B8D-4137-B8E9-548A02BD7C0F}"/>
    <cellStyle name="Normal 2 3 3 6 2" xfId="1366" xr:uid="{6A8B528C-4466-45C7-B5D3-437A24463A5D}"/>
    <cellStyle name="Normal 2 3 3 7" xfId="1367" xr:uid="{0A486379-5DA7-4021-B056-DD1A42F83280}"/>
    <cellStyle name="Normal 2 3 3 7 2" xfId="1368" xr:uid="{5287F7A3-981B-4BE8-A344-D8992BCD3502}"/>
    <cellStyle name="Normal 2 3 3 8" xfId="1369" xr:uid="{A5D4CEE8-831B-45B8-8C58-289299F19AD3}"/>
    <cellStyle name="Normal 2 3 3 8 2" xfId="1370" xr:uid="{129A9FA2-C444-405F-AC2E-7FF2CCC0E01C}"/>
    <cellStyle name="Normal 2 3 3 9" xfId="1371" xr:uid="{DE713CE0-2548-4245-80F0-D7352BEADA04}"/>
    <cellStyle name="Normal 2 3 4" xfId="1372" xr:uid="{DB64B824-FC9F-48CC-97BC-10F21188CCB7}"/>
    <cellStyle name="Normal 2 3 4 2" xfId="1373" xr:uid="{1FFD360F-96BA-4865-99DB-9C32A786D034}"/>
    <cellStyle name="Normal 2 3 4 2 2" xfId="1374" xr:uid="{2232B2EE-A8FE-4C5B-A340-9C8660885ACA}"/>
    <cellStyle name="Normal 2 3 4 2 2 2" xfId="1375" xr:uid="{91130893-913D-4837-A17B-B181F7E6E708}"/>
    <cellStyle name="Normal 2 3 4 2 2 2 2" xfId="1376" xr:uid="{76E14C5F-0244-48DD-A999-996ECBF265CD}"/>
    <cellStyle name="Normal 2 3 4 2 2 3" xfId="1377" xr:uid="{525275A6-6DC3-4D27-9836-B90B047788C2}"/>
    <cellStyle name="Normal 2 3 4 2 3" xfId="1378" xr:uid="{E4C8EB6B-19AA-4B50-B6F9-AC42968C07F9}"/>
    <cellStyle name="Normal 2 3 4 2 3 2" xfId="1379" xr:uid="{0098DAD7-C05A-4F06-BEBD-69022F5B1CC5}"/>
    <cellStyle name="Normal 2 3 4 2 4" xfId="1380" xr:uid="{98741E59-E300-48BB-8A76-3A93CF82B09C}"/>
    <cellStyle name="Normal 2 3 4 2 4 2" xfId="1381" xr:uid="{5875F0D3-75E6-4627-A3DB-FBD575DBF635}"/>
    <cellStyle name="Normal 2 3 4 2 5" xfId="1382" xr:uid="{65A5F87F-4492-4CCB-9217-9F192F63B5F5}"/>
    <cellStyle name="Normal 2 3 4 2 5 2" xfId="1383" xr:uid="{E33E90AA-60E1-44BC-82EA-FF64AB77E17B}"/>
    <cellStyle name="Normal 2 3 4 2 6" xfId="1384" xr:uid="{663A1F27-F96C-4F23-BCFE-D1B0DC05127C}"/>
    <cellStyle name="Normal 2 3 4 3" xfId="1385" xr:uid="{9F5BA331-196C-464E-8F3A-DFEF20D52B31}"/>
    <cellStyle name="Normal 2 3 4 3 2" xfId="1386" xr:uid="{52102D7E-C224-4360-8B66-42B8B7DE167B}"/>
    <cellStyle name="Normal 2 3 4 3 2 2" xfId="1387" xr:uid="{25A9D34B-B7F9-4008-991B-ECAD47105BFB}"/>
    <cellStyle name="Normal 2 3 4 3 3" xfId="1388" xr:uid="{369F6FA0-613D-4E9C-8F9B-13C0630B2F6E}"/>
    <cellStyle name="Normal 2 3 4 3 3 2" xfId="1389" xr:uid="{1AA32878-8DB4-402E-BC81-F1F9B5067000}"/>
    <cellStyle name="Normal 2 3 4 3 4" xfId="1390" xr:uid="{58390B14-A7EB-4E81-B95B-0D2FB94CA4EE}"/>
    <cellStyle name="Normal 2 3 4 3 4 2" xfId="1391" xr:uid="{46AAB33A-7EFA-41E8-8C28-70BB39E1E2D6}"/>
    <cellStyle name="Normal 2 3 4 3 5" xfId="1392" xr:uid="{3CF9B431-0736-4B82-8808-BB6A6384B889}"/>
    <cellStyle name="Normal 2 3 4 3 5 2" xfId="1393" xr:uid="{1F2957EA-385D-482C-AF83-336EB7D88001}"/>
    <cellStyle name="Normal 2 3 4 3 6" xfId="1394" xr:uid="{77D3F161-20E1-4DBE-B8F3-E2A9EF3EC800}"/>
    <cellStyle name="Normal 2 3 4 4" xfId="1395" xr:uid="{66AC5A1E-D8CC-4DA4-BA90-A8B805626D3A}"/>
    <cellStyle name="Normal 2 3 4 4 2" xfId="1396" xr:uid="{71C3A546-84A8-4687-9573-E24BA2E1530C}"/>
    <cellStyle name="Normal 2 3 4 4 2 2" xfId="1397" xr:uid="{21CB67FF-BCC0-43A4-A57D-DD8B1B73E9ED}"/>
    <cellStyle name="Normal 2 3 4 4 3" xfId="1398" xr:uid="{3690CB2D-46F0-42E4-8501-298F4A4C07F1}"/>
    <cellStyle name="Normal 2 3 4 4 3 2" xfId="1399" xr:uid="{E68F98B6-152D-4FB3-B779-E3B220B6C78D}"/>
    <cellStyle name="Normal 2 3 4 4 4" xfId="1400" xr:uid="{A8B6752C-E16E-4287-A995-950C26A20509}"/>
    <cellStyle name="Normal 2 3 4 4 4 2" xfId="1401" xr:uid="{C363EFDD-1F5D-46E4-B8E7-33031D1C0C12}"/>
    <cellStyle name="Normal 2 3 4 4 5" xfId="1402" xr:uid="{02164C22-E2FD-45BD-BC48-14E72947C598}"/>
    <cellStyle name="Normal 2 3 4 5" xfId="1403" xr:uid="{EFF1F404-9781-4007-B525-6EF6CFF4F0F5}"/>
    <cellStyle name="Normal 2 3 4 5 2" xfId="1404" xr:uid="{BB960B8E-F788-431E-9DE4-3C70215243EE}"/>
    <cellStyle name="Normal 2 3 4 6" xfId="1405" xr:uid="{93C912F0-DBD8-440C-B34D-FC363A2E0A8D}"/>
    <cellStyle name="Normal 2 3 4 6 2" xfId="1406" xr:uid="{190B1C98-7D61-4B1D-99D2-C97A5D6F4165}"/>
    <cellStyle name="Normal 2 3 4 7" xfId="1407" xr:uid="{95BEBA97-2C29-4222-BEE7-6E7AD4FE388F}"/>
    <cellStyle name="Normal 2 3 4 7 2" xfId="1408" xr:uid="{557DBA40-4AF7-4DCA-BA27-E814EACFF1DF}"/>
    <cellStyle name="Normal 2 3 4 8" xfId="1409" xr:uid="{ECC06CB6-AA61-4519-875C-3843D6C7A3A3}"/>
    <cellStyle name="Normal 2 3 4 8 2" xfId="1410" xr:uid="{D25B0C27-4789-4353-97B1-CAE5889FD8EC}"/>
    <cellStyle name="Normal 2 3 4 9" xfId="1411" xr:uid="{F84453C6-0E19-4E4F-8BF5-A20B06E80136}"/>
    <cellStyle name="Normal 2 3 5" xfId="1412" xr:uid="{39135CBF-58EF-4E10-BBDA-CB8F4CA031B5}"/>
    <cellStyle name="Normal 2 3 5 2" xfId="1413" xr:uid="{92510507-1985-4B19-A451-54E2899A477F}"/>
    <cellStyle name="Normal 2 3 5 2 2" xfId="1414" xr:uid="{156BA426-08C9-4291-A02A-2E0DEEF1D526}"/>
    <cellStyle name="Normal 2 3 5 2 2 2" xfId="1415" xr:uid="{BE0D3C21-ADCA-493B-93E9-AB1FC22C52B0}"/>
    <cellStyle name="Normal 2 3 5 2 3" xfId="1416" xr:uid="{261BB022-350A-4E34-BA3C-2FE26C27D302}"/>
    <cellStyle name="Normal 2 3 5 3" xfId="1417" xr:uid="{1D84E015-DD02-49DC-95B9-BBDD0E7B447F}"/>
    <cellStyle name="Normal 2 3 5 3 2" xfId="1418" xr:uid="{D6BBDDB7-D176-4DE0-9E7E-DD2E1F67F26F}"/>
    <cellStyle name="Normal 2 3 5 4" xfId="1419" xr:uid="{08C24102-0CBE-47A6-9B25-0B68679E9914}"/>
    <cellStyle name="Normal 2 3 5 4 2" xfId="1420" xr:uid="{858535F9-036E-4917-8650-BD3990A9CC83}"/>
    <cellStyle name="Normal 2 3 5 5" xfId="1421" xr:uid="{9235FBDA-8285-49ED-B94A-CD5F0244C12A}"/>
    <cellStyle name="Normal 2 3 5 5 2" xfId="1422" xr:uid="{CB08A97C-9386-4DA4-A0DB-B61FAA5DF8D5}"/>
    <cellStyle name="Normal 2 3 5 6" xfId="1423" xr:uid="{9956A9C7-BCD0-4CE9-BC9A-9EACD353A375}"/>
    <cellStyle name="Normal 2 3 6" xfId="1424" xr:uid="{4C4E104B-0E5F-4AB3-A617-F764201090B3}"/>
    <cellStyle name="Normal 2 3 6 2" xfId="1425" xr:uid="{EDEAB3C3-1002-4828-8BED-102011D323AE}"/>
    <cellStyle name="Normal 2 3 6 2 2" xfId="1426" xr:uid="{55F49C8B-8F4D-488A-A742-F389944D218C}"/>
    <cellStyle name="Normal 2 3 6 3" xfId="1427" xr:uid="{FBA02EA0-A1BC-4C31-83E0-1DB3746CD79C}"/>
    <cellStyle name="Normal 2 3 6 3 2" xfId="1428" xr:uid="{DBC495F5-1AA2-4608-89BE-0B918E980B70}"/>
    <cellStyle name="Normal 2 3 6 4" xfId="1429" xr:uid="{755FB69E-6CF8-498F-852F-E112E4CAE9BE}"/>
    <cellStyle name="Normal 2 3 6 4 2" xfId="1430" xr:uid="{66EE7BE2-9FD6-4E56-B82F-03BD9DD9294A}"/>
    <cellStyle name="Normal 2 3 6 5" xfId="1431" xr:uid="{BBC23BD1-7769-4800-BB1E-F898BED9EB42}"/>
    <cellStyle name="Normal 2 3 6 5 2" xfId="1432" xr:uid="{95B50B7B-F969-4138-B511-1DFE43654F61}"/>
    <cellStyle name="Normal 2 3 6 6" xfId="1433" xr:uid="{A633A35B-A2D9-48D6-93A5-ECB9E3F5BE2B}"/>
    <cellStyle name="Normal 2 3 7" xfId="1434" xr:uid="{056DFC3C-1F67-4C5E-95BC-CFC34FC64FF5}"/>
    <cellStyle name="Normal 2 3 7 2" xfId="1435" xr:uid="{7D271B7A-E367-43BD-8204-CBC9E4A55BFA}"/>
    <cellStyle name="Normal 2 3 7 2 2" xfId="1436" xr:uid="{8439CAA0-2A7C-4ED7-ADE8-843C06AF0754}"/>
    <cellStyle name="Normal 2 3 7 3" xfId="1437" xr:uid="{BE8E5C2A-50B4-4B33-BA8A-A92136484BB2}"/>
    <cellStyle name="Normal 2 3 7 3 2" xfId="1438" xr:uid="{0C875443-F410-47F9-88B5-4D51520A5305}"/>
    <cellStyle name="Normal 2 3 7 4" xfId="1439" xr:uid="{30C8402D-8556-4FFD-B3BF-E7679B40B32A}"/>
    <cellStyle name="Normal 2 3 7 4 2" xfId="1440" xr:uid="{D62B8086-13BE-4B3A-9E7F-A52B0E82E17C}"/>
    <cellStyle name="Normal 2 3 7 5" xfId="1441" xr:uid="{E6A2F97E-A4D5-4F0C-9CDF-0D73AD99B0C7}"/>
    <cellStyle name="Normal 2 3 8" xfId="1442" xr:uid="{BABE89F7-A4E9-4A2B-BB34-6464EC0ED622}"/>
    <cellStyle name="Normal 2 3 8 2" xfId="1443" xr:uid="{78C5FF1A-5348-41E3-9E4D-A5D2293119AC}"/>
    <cellStyle name="Normal 2 3 9" xfId="1444" xr:uid="{9D4F6495-01D0-441B-8EBF-8648E90430D3}"/>
    <cellStyle name="Normal 2 3 9 2" xfId="1445" xr:uid="{B8E50B66-7B6D-4E14-B784-8657A5892538}"/>
    <cellStyle name="Normal 2 3_32a Groupings" xfId="1286" xr:uid="{B2F274F2-C888-4611-B80C-A93323262DEF}"/>
    <cellStyle name="Normal 2 4" xfId="1446" xr:uid="{5C73726B-B5D1-48D0-A64D-8A2A50A004A6}"/>
    <cellStyle name="Normal 2 4 2" xfId="1447" xr:uid="{FAFF7CC7-8E85-4C46-BEB6-FE6872ABC6CC}"/>
    <cellStyle name="Normal 2 4 2 2" xfId="1448" xr:uid="{7BAD3F0A-3317-40CB-AC43-3ACBBCCF5E96}"/>
    <cellStyle name="Normal 2 4 2 2 2" xfId="1449" xr:uid="{B959B0C4-F527-4EB2-8AC4-A998F491F819}"/>
    <cellStyle name="Normal 2 4 2 2 2 2" xfId="1450" xr:uid="{8FA6FFF3-7A2B-421C-88D2-448768854E67}"/>
    <cellStyle name="Normal 2 4 2 2 3" xfId="1451" xr:uid="{3F229904-1EAF-4B8D-8BB6-A9BF859DDB30}"/>
    <cellStyle name="Normal 2 4 2 3" xfId="1452" xr:uid="{96AA545D-082C-4B98-A7FC-000078B3871E}"/>
    <cellStyle name="Normal 2 4 2 3 2" xfId="1453" xr:uid="{1A394E50-817A-49E6-BF49-334658BC0999}"/>
    <cellStyle name="Normal 2 4 2 4" xfId="1454" xr:uid="{B72DE351-F771-463F-BBB0-61443348DAF4}"/>
    <cellStyle name="Normal 2 4 2 4 2" xfId="1455" xr:uid="{AE45945E-8211-4828-A0DE-EE19D51C182E}"/>
    <cellStyle name="Normal 2 4 2 5" xfId="1456" xr:uid="{9B04E009-8B07-4E08-AB76-CE9212762FAB}"/>
    <cellStyle name="Normal 2 4 2 5 2" xfId="1457" xr:uid="{71ED1E55-20F3-427F-9209-1E34398C7F2E}"/>
    <cellStyle name="Normal 2 4 2 6" xfId="1458" xr:uid="{0DDE694E-B46C-499A-9CA9-D444A05C3DF8}"/>
    <cellStyle name="Normal 2 4 3" xfId="1459" xr:uid="{2E792E69-79DE-4CCC-BF32-397F7429E475}"/>
    <cellStyle name="Normal 2 4 3 2" xfId="1460" xr:uid="{9486E9A7-97EB-4D5F-A945-50F2C9B4F76F}"/>
    <cellStyle name="Normal 2 4 3 2 2" xfId="1461" xr:uid="{98DA23DD-6991-4158-A286-00B4A06D85E1}"/>
    <cellStyle name="Normal 2 4 3 3" xfId="1462" xr:uid="{73E4A97A-5203-4D97-99AA-006F8A3F0765}"/>
    <cellStyle name="Normal 2 4 3 3 2" xfId="1463" xr:uid="{5678345D-909F-4E70-B752-556D5E3E6B0C}"/>
    <cellStyle name="Normal 2 4 3 4" xfId="1464" xr:uid="{A34F6FCB-BC3F-4344-BA9B-56AA163EDC7E}"/>
    <cellStyle name="Normal 2 4 3 4 2" xfId="1465" xr:uid="{A7D3B3FE-2FFB-44AD-B967-7C043225020C}"/>
    <cellStyle name="Normal 2 4 3 5" xfId="1466" xr:uid="{432BB0B7-F5F2-463D-A6F8-C17C312205EB}"/>
    <cellStyle name="Normal 2 4 3 5 2" xfId="1467" xr:uid="{9A66D7AD-9486-4500-A75C-F5199B802D4C}"/>
    <cellStyle name="Normal 2 4 3 6" xfId="1468" xr:uid="{53C739B4-5C5C-4E04-8C99-4FFA57D0F564}"/>
    <cellStyle name="Normal 2 4 4" xfId="1469" xr:uid="{86359DDF-B59F-4C14-AC51-8DF3D6DB25C6}"/>
    <cellStyle name="Normal 2 4 4 2" xfId="1470" xr:uid="{9A388A77-56B0-4A4C-83BC-0048417B1F7A}"/>
    <cellStyle name="Normal 2 4 4 2 2" xfId="1471" xr:uid="{92391A22-3F56-4439-8ED2-58200732EF5C}"/>
    <cellStyle name="Normal 2 4 4 3" xfId="1472" xr:uid="{37088B58-F8E7-40B0-AC24-48456513A1A0}"/>
    <cellStyle name="Normal 2 4 4 3 2" xfId="1473" xr:uid="{55CE5A99-46DD-425F-9E4F-6329EE1042C8}"/>
    <cellStyle name="Normal 2 4 4 4" xfId="1474" xr:uid="{0EF0AE83-D9D6-44A6-AA8D-5BB56900E494}"/>
    <cellStyle name="Normal 2 4 4 4 2" xfId="1475" xr:uid="{A4B6EB8E-6ED2-453D-BF7F-124E977FCBDE}"/>
    <cellStyle name="Normal 2 4 4 5" xfId="1476" xr:uid="{996C9188-F1A2-4E56-A824-620948808906}"/>
    <cellStyle name="Normal 2 4 5" xfId="1477" xr:uid="{142FA0CC-485E-4F70-9768-7841DDB069FA}"/>
    <cellStyle name="Normal 2 4 5 2" xfId="1478" xr:uid="{DC7CD16C-EF4D-44A2-A5EF-CE62FD76D445}"/>
    <cellStyle name="Normal 2 4 6" xfId="1479" xr:uid="{C85775E6-4D33-40ED-B4D2-D9D833FD2256}"/>
    <cellStyle name="Normal 2 4 6 2" xfId="1480" xr:uid="{02FF63F5-A239-49DB-BF6B-9D5E2BB64510}"/>
    <cellStyle name="Normal 2 4 7" xfId="1481" xr:uid="{2BE7B9A0-2E74-4D69-B78B-508AC5A918E5}"/>
    <cellStyle name="Normal 2 4 7 2" xfId="1482" xr:uid="{6B7B9AE8-87EB-4113-9B32-72B0943FEFC2}"/>
    <cellStyle name="Normal 2 4 8" xfId="1483" xr:uid="{97EEF2B5-C90C-4BC8-B23B-CD15790390E3}"/>
    <cellStyle name="Normal 2 4 8 2" xfId="1484" xr:uid="{8B686053-73D6-4EEE-9A42-A9628F3DC182}"/>
    <cellStyle name="Normal 2 4 9" xfId="1485" xr:uid="{170DB931-61BD-49A0-90AC-54E80FAAF156}"/>
    <cellStyle name="Normal 2 5" xfId="1486" xr:uid="{98BEA325-9CB2-48BC-A402-EDC50F588F1A}"/>
    <cellStyle name="Normal 2 5 2" xfId="1487" xr:uid="{1CCEDF17-8614-4210-805C-ED4A700737D6}"/>
    <cellStyle name="Normal 2 5 2 2" xfId="1488" xr:uid="{1BCC170E-1E9C-4D7B-BAE0-84FBC3C11C07}"/>
    <cellStyle name="Normal 2 5 2 2 2" xfId="1489" xr:uid="{61859B47-BC49-4E0F-9E09-8F0D08CFCAD2}"/>
    <cellStyle name="Normal 2 5 2 2 2 2" xfId="1490" xr:uid="{835636FB-B42F-4493-86FE-5AC125A1D46D}"/>
    <cellStyle name="Normal 2 5 2 2 3" xfId="1491" xr:uid="{1FDA6BEB-DCA8-4013-A30E-6856E7E20E62}"/>
    <cellStyle name="Normal 2 5 2 3" xfId="1492" xr:uid="{19CB9B4A-FC8F-4D40-9FF8-FE61B0CD4530}"/>
    <cellStyle name="Normal 2 5 2 3 2" xfId="1493" xr:uid="{4DE98311-F520-480F-91EC-A70002B53CD7}"/>
    <cellStyle name="Normal 2 5 2 4" xfId="1494" xr:uid="{B83744B2-8F76-4460-80D7-0E25DB94228B}"/>
    <cellStyle name="Normal 2 5 2 4 2" xfId="1495" xr:uid="{FAB0FF95-4C57-4E1D-B100-434E5A1D22FD}"/>
    <cellStyle name="Normal 2 5 2 5" xfId="1496" xr:uid="{B5BB5015-1F91-4EE8-9131-BF86AB65C127}"/>
    <cellStyle name="Normal 2 5 2 5 2" xfId="1497" xr:uid="{8BF7F607-86F8-42E3-93DD-405C516F1C37}"/>
    <cellStyle name="Normal 2 5 2 6" xfId="1498" xr:uid="{2F48C6D7-B759-44CA-BC99-BE4F106A4D52}"/>
    <cellStyle name="Normal 2 5 3" xfId="1499" xr:uid="{4DDDEDEA-578F-4363-8FF1-929A19DE2722}"/>
    <cellStyle name="Normal 2 5 3 2" xfId="1500" xr:uid="{49349B42-A8F7-41AB-BE40-84F5EDDC9699}"/>
    <cellStyle name="Normal 2 5 3 2 2" xfId="1501" xr:uid="{C4648619-3A3C-48C4-8C98-D6FA24847F2C}"/>
    <cellStyle name="Normal 2 5 3 3" xfId="1502" xr:uid="{6EA18EBE-CF53-49D2-8330-295FD44DFF53}"/>
    <cellStyle name="Normal 2 5 3 3 2" xfId="1503" xr:uid="{7CEA80C7-A1EC-4AB4-9383-88D0D323DA43}"/>
    <cellStyle name="Normal 2 5 3 4" xfId="1504" xr:uid="{DC2601BC-95F7-42AD-986E-988665C7BF7D}"/>
    <cellStyle name="Normal 2 5 3 4 2" xfId="1505" xr:uid="{CFD0D334-46BE-4483-9190-88937484A3FA}"/>
    <cellStyle name="Normal 2 5 3 5" xfId="1506" xr:uid="{73760A09-2827-4A37-99EF-3C6297A5C7A4}"/>
    <cellStyle name="Normal 2 5 3 5 2" xfId="1507" xr:uid="{4FBBC2D7-94F4-4380-99B4-33AC9DB9ED8B}"/>
    <cellStyle name="Normal 2 5 3 6" xfId="1508" xr:uid="{CB1EFE44-1112-4952-8663-D16EBE5E9D78}"/>
    <cellStyle name="Normal 2 5 4" xfId="1509" xr:uid="{3E2B8EF6-0AFB-489B-847C-E18DF0EBE3E7}"/>
    <cellStyle name="Normal 2 5 4 2" xfId="1510" xr:uid="{88C15E8D-463B-4761-A0FA-D8CCC74585DC}"/>
    <cellStyle name="Normal 2 5 4 2 2" xfId="1511" xr:uid="{61DD98D6-A0B7-47AA-A3EE-6329FF2C46EC}"/>
    <cellStyle name="Normal 2 5 4 3" xfId="1512" xr:uid="{8F5B20D0-7374-4593-B11A-7B6593FC2B91}"/>
    <cellStyle name="Normal 2 5 4 3 2" xfId="1513" xr:uid="{E6C4CEE1-0777-4320-BAC2-785E9B1B7FA7}"/>
    <cellStyle name="Normal 2 5 4 4" xfId="1514" xr:uid="{3B6C69F8-5581-4911-89C1-82D5A3A1CD2C}"/>
    <cellStyle name="Normal 2 5 4 4 2" xfId="1515" xr:uid="{7286A786-3ECF-4E45-B00E-DCE3AF7B3718}"/>
    <cellStyle name="Normal 2 5 4 5" xfId="1516" xr:uid="{37D6F28C-EFF3-49B1-A22D-D71574338D2D}"/>
    <cellStyle name="Normal 2 5 5" xfId="1517" xr:uid="{8F4273EE-CED9-41C2-B844-D055586E32A7}"/>
    <cellStyle name="Normal 2 5 5 2" xfId="1518" xr:uid="{75EC4EA3-710E-4A03-AA27-C2989758530E}"/>
    <cellStyle name="Normal 2 5 6" xfId="1519" xr:uid="{FBE28A1C-87B1-4CC0-87D0-5784C477066C}"/>
    <cellStyle name="Normal 2 5 6 2" xfId="1520" xr:uid="{A1AC8EA1-F127-4CE2-980F-C7FADFB27DA2}"/>
    <cellStyle name="Normal 2 5 7" xfId="1521" xr:uid="{565D4098-49C5-41BE-A49C-5350B4372481}"/>
    <cellStyle name="Normal 2 5 7 2" xfId="1522" xr:uid="{1E9C77B8-00E1-4E2F-B1FF-8C448C72A8AE}"/>
    <cellStyle name="Normal 2 5 8" xfId="1523" xr:uid="{5C0C7D62-42B2-4105-B632-69CB3EE7589E}"/>
    <cellStyle name="Normal 2 5 8 2" xfId="1524" xr:uid="{FC0450D7-759F-4CBF-A08A-B1494831D178}"/>
    <cellStyle name="Normal 2 5 9" xfId="1525" xr:uid="{2BB3C47D-10E0-43EA-9656-8F8CEE84EE3F}"/>
    <cellStyle name="Normal 2 6" xfId="1526" xr:uid="{3C22BCC3-EA07-4658-8ED8-62831A9D4975}"/>
    <cellStyle name="Normal 2 6 2" xfId="1527" xr:uid="{DA9C0EBC-836D-469B-99A7-B01D510A77C9}"/>
    <cellStyle name="Normal 2 6 2 2" xfId="1528" xr:uid="{69F0D38F-4FE7-49E7-ACF1-A6B0A8081C8C}"/>
    <cellStyle name="Normal 2 6 2 2 2" xfId="1529" xr:uid="{064C53A8-D4D6-4910-8838-C033D30CFB70}"/>
    <cellStyle name="Normal 2 6 2 2 2 2" xfId="1530" xr:uid="{738FFAE7-219D-498D-9EA9-A5F0B5816844}"/>
    <cellStyle name="Normal 2 6 2 2 3" xfId="1531" xr:uid="{E1D358DF-8089-46B5-BF27-1385D229F4BD}"/>
    <cellStyle name="Normal 2 6 2 3" xfId="1532" xr:uid="{70272F4C-A1A1-46F0-BC15-56BAD9C5A0C9}"/>
    <cellStyle name="Normal 2 6 2 3 2" xfId="1533" xr:uid="{B5C539BC-ED4F-4A99-A0FE-8549D4BC00E8}"/>
    <cellStyle name="Normal 2 6 2 4" xfId="1534" xr:uid="{8190CE02-D720-41AE-9A02-6C541C59C0D6}"/>
    <cellStyle name="Normal 2 6 2 4 2" xfId="1535" xr:uid="{556D3A04-22A2-47D7-852B-A6EAABCFA29E}"/>
    <cellStyle name="Normal 2 6 2 5" xfId="1536" xr:uid="{5D762BB0-58EA-444B-A849-498CC2121848}"/>
    <cellStyle name="Normal 2 6 2 5 2" xfId="1537" xr:uid="{CDF058B8-6E1C-42EF-B2E5-C2866C84AAE0}"/>
    <cellStyle name="Normal 2 6 2 6" xfId="1538" xr:uid="{28CE16A5-335F-48E9-A760-692F7D8ACDD6}"/>
    <cellStyle name="Normal 2 6 3" xfId="1539" xr:uid="{685B2DC4-5CF6-487A-B788-A2C9DADD0A8F}"/>
    <cellStyle name="Normal 2 6 3 2" xfId="1540" xr:uid="{BEC4C986-7700-4957-821C-DDC02F4CAD55}"/>
    <cellStyle name="Normal 2 6 3 2 2" xfId="1541" xr:uid="{DFE75344-9B68-445F-B27A-7B434D09C0D9}"/>
    <cellStyle name="Normal 2 6 3 3" xfId="1542" xr:uid="{CA988B31-7ED4-4C4C-B2C7-988CE5379FB9}"/>
    <cellStyle name="Normal 2 6 3 3 2" xfId="1543" xr:uid="{6094A93C-5FAC-4CE6-B94E-CC5A45AA504D}"/>
    <cellStyle name="Normal 2 6 3 4" xfId="1544" xr:uid="{B10CB2C6-B74C-4CAC-84E1-9292A0917652}"/>
    <cellStyle name="Normal 2 6 3 4 2" xfId="1545" xr:uid="{A3ED63E7-A44C-4F1B-9958-A39A14E85829}"/>
    <cellStyle name="Normal 2 6 3 5" xfId="1546" xr:uid="{8DD9526F-4AB9-4453-8B48-490F8C26AC4E}"/>
    <cellStyle name="Normal 2 6 3 5 2" xfId="1547" xr:uid="{F045A7AF-0E7D-4E16-AA09-0B06308B919C}"/>
    <cellStyle name="Normal 2 6 3 6" xfId="1548" xr:uid="{0559F04C-5B15-48EE-B91B-6AE1FF807211}"/>
    <cellStyle name="Normal 2 6 4" xfId="1549" xr:uid="{2D2C7F56-C273-4882-A184-63030F303A00}"/>
    <cellStyle name="Normal 2 6 4 2" xfId="1550" xr:uid="{8944514E-99CE-42CC-BE1B-CB70301F3FA5}"/>
    <cellStyle name="Normal 2 6 4 2 2" xfId="1551" xr:uid="{55822A89-7ED8-46DE-B3DC-6ACA56E8DDAD}"/>
    <cellStyle name="Normal 2 6 4 3" xfId="1552" xr:uid="{85F491FB-286B-4FA6-9CC5-7360F18996BC}"/>
    <cellStyle name="Normal 2 6 4 3 2" xfId="1553" xr:uid="{79865825-2977-443B-90B2-629E85C86518}"/>
    <cellStyle name="Normal 2 6 4 4" xfId="1554" xr:uid="{4A4AF8E0-CAD4-455D-B060-C544147B7FF6}"/>
    <cellStyle name="Normal 2 6 4 4 2" xfId="1555" xr:uid="{D9DF2637-F520-4C77-A593-35BFF5FE7014}"/>
    <cellStyle name="Normal 2 6 4 5" xfId="1556" xr:uid="{BB56F337-2007-4584-81E0-0003DC08E809}"/>
    <cellStyle name="Normal 2 6 5" xfId="1557" xr:uid="{909C0B48-FFEC-46B3-B356-13E8BF33F6B6}"/>
    <cellStyle name="Normal 2 6 5 2" xfId="1558" xr:uid="{06CC2E03-CB60-4C4C-A041-8076E1564640}"/>
    <cellStyle name="Normal 2 6 6" xfId="1559" xr:uid="{B672FAE3-99BF-4E1B-9739-0F6A30F088CC}"/>
    <cellStyle name="Normal 2 6 6 2" xfId="1560" xr:uid="{7BEA00E8-A058-494A-A221-B3B3F2BCC933}"/>
    <cellStyle name="Normal 2 6 7" xfId="1561" xr:uid="{F4113B0B-66DE-435E-9B01-867AD783C1C1}"/>
    <cellStyle name="Normal 2 6 7 2" xfId="1562" xr:uid="{60F565EA-52D1-4E98-82DD-DF9979CFE35D}"/>
    <cellStyle name="Normal 2 6 8" xfId="1563" xr:uid="{A6345734-725F-4D0B-ADCF-99E48C42A9DC}"/>
    <cellStyle name="Normal 2 6 8 2" xfId="1564" xr:uid="{4005CF0E-B3A1-442D-AAD0-8863DEB22649}"/>
    <cellStyle name="Normal 2 6 9" xfId="1565" xr:uid="{94BAEAE6-2E09-4C66-A699-EE113977B8B7}"/>
    <cellStyle name="Normal 2 7" xfId="1566" xr:uid="{4611992D-65E2-4780-A9D4-3AA7B7F766FD}"/>
    <cellStyle name="Normal 2 7 2" xfId="1567" xr:uid="{FFF0D865-BCB6-40AB-9E1D-D46FEAA3FCBD}"/>
    <cellStyle name="Normal 2 7 2 2" xfId="1568" xr:uid="{1C63C91C-62A4-4050-A264-9A91C26AFB95}"/>
    <cellStyle name="Normal 2 7 2 2 2" xfId="1569" xr:uid="{BABB437A-158B-4818-9B8A-65152DE10D83}"/>
    <cellStyle name="Normal 2 7 2 3" xfId="1570" xr:uid="{1E4DD49C-4D0B-4E8C-85EC-4A463899ED0D}"/>
    <cellStyle name="Normal 2 7 3" xfId="1571" xr:uid="{00F2EF1C-E5F9-4A9D-9041-1F300E526F9A}"/>
    <cellStyle name="Normal 2 7 3 2" xfId="1572" xr:uid="{CA2D10FD-5732-4353-971E-34FC419D0E98}"/>
    <cellStyle name="Normal 2 7 4" xfId="1573" xr:uid="{31F94D46-AD20-4630-9B91-E723F70CBFF5}"/>
    <cellStyle name="Normal 2 7 4 2" xfId="1574" xr:uid="{96D5D8BE-8C3B-438F-8330-EE46619BFB17}"/>
    <cellStyle name="Normal 2 7 5" xfId="1575" xr:uid="{9F7623A4-95DB-4450-875F-63B0F7247489}"/>
    <cellStyle name="Normal 2 7 5 2" xfId="1576" xr:uid="{EA364DFE-4B24-4228-86F5-BB9D7FDF981A}"/>
    <cellStyle name="Normal 2 7 6" xfId="1577" xr:uid="{06C37FA0-06C2-4152-9567-CA5E16454647}"/>
    <cellStyle name="Normal 2 8" xfId="1578" xr:uid="{0E2B0232-DC95-4CE2-9071-5A74ECC1AEE5}"/>
    <cellStyle name="Normal 2 8 2" xfId="1579" xr:uid="{D2E88C6B-7F0E-4020-AAB8-D5E33E77803E}"/>
    <cellStyle name="Normal 2 8 2 2" xfId="1580" xr:uid="{E727AAC5-B3B4-4208-B2FF-0B6F57391C59}"/>
    <cellStyle name="Normal 2 8 3" xfId="1581" xr:uid="{F2C971AE-C64B-4B33-B2BC-7D0B1E35654C}"/>
    <cellStyle name="Normal 2 8 3 2" xfId="1582" xr:uid="{A3D961DD-C39C-498D-94C6-D8B47734CC1D}"/>
    <cellStyle name="Normal 2 8 4" xfId="1583" xr:uid="{5027E4FD-A49A-4732-B0C1-0D4BE82E6E20}"/>
    <cellStyle name="Normal 2 8 4 2" xfId="1584" xr:uid="{05E1D2EB-7E62-4336-A46D-35B2162F55EE}"/>
    <cellStyle name="Normal 2 8 5" xfId="1585" xr:uid="{649C0691-6526-4C61-AD87-2D0271C150B0}"/>
    <cellStyle name="Normal 2 8 5 2" xfId="1586" xr:uid="{AB52C864-0456-40B3-BA88-4A6E7AEEFD93}"/>
    <cellStyle name="Normal 2 8 6" xfId="1587" xr:uid="{98A1865B-F02A-4931-A619-123FF21C3117}"/>
    <cellStyle name="Normal 2 9" xfId="1588" xr:uid="{79A3C825-9AE8-44B5-809E-6F7BF7B7474F}"/>
    <cellStyle name="Normal 2 9 2" xfId="1589" xr:uid="{16C8CA47-3A5F-4840-B965-F05B22D5075F}"/>
    <cellStyle name="Normal 2 9 2 2" xfId="1590" xr:uid="{B8CB7B57-3603-4ED2-BF98-ABA3D268BA3E}"/>
    <cellStyle name="Normal 2 9 3" xfId="1591" xr:uid="{93FB47D8-9DA3-44E7-AF38-6BE5E3A0D036}"/>
    <cellStyle name="Normal 2 9 3 2" xfId="1592" xr:uid="{44781F21-30D3-4154-90CE-D2D429FC1E38}"/>
    <cellStyle name="Normal 2 9 4" xfId="1593" xr:uid="{64D348CC-0D6B-4F32-B137-B24E3A51D2E3}"/>
    <cellStyle name="Normal 2 9 4 2" xfId="1594" xr:uid="{D65315E0-F3CB-4D3A-B574-EC4E3085F4D9}"/>
    <cellStyle name="Normal 2 9 5" xfId="1595" xr:uid="{ECB57001-B15A-4B70-BBD2-6A0802C8A931}"/>
    <cellStyle name="Normal 2_32a Groupings" xfId="956" xr:uid="{D76D576C-918C-4B1A-B0E7-C7D4ED114611}"/>
    <cellStyle name="Normal 3" xfId="51" xr:uid="{9E0A1B7A-AE49-416D-A663-D438F944190A}"/>
    <cellStyle name="Normal 3 10" xfId="1597" xr:uid="{4A617A51-7F19-4768-91EE-3FA92ED94F0D}"/>
    <cellStyle name="Normal 3 10 2" xfId="1598" xr:uid="{5C5A6234-0C49-4979-B56F-C5B3BA78A97F}"/>
    <cellStyle name="Normal 3 11" xfId="1599" xr:uid="{395440FC-B27D-4174-AF33-D78E19A9C937}"/>
    <cellStyle name="Normal 3 2" xfId="1600" xr:uid="{C4BD62B5-E5C2-4040-A1D7-F72A37CD6465}"/>
    <cellStyle name="Normal 3 2 2" xfId="1601" xr:uid="{2C0C5A37-E565-4BCC-A2CF-F18196216F03}"/>
    <cellStyle name="Normal 3 2 2 2" xfId="1602" xr:uid="{D4975643-15A9-4502-A180-F7AE385C1223}"/>
    <cellStyle name="Normal 3 2 2 2 2" xfId="1603" xr:uid="{AA6BF1A4-2F9C-4433-92BA-2A5E1BA775B7}"/>
    <cellStyle name="Normal 3 2 2 2 2 2" xfId="1604" xr:uid="{80B867BA-91A4-4247-9B66-F25A25ABBBE4}"/>
    <cellStyle name="Normal 3 2 2 2 3" xfId="1605" xr:uid="{1461DB34-0EE0-46A4-A821-36B4A4CE8145}"/>
    <cellStyle name="Normal 3 2 2 3" xfId="1606" xr:uid="{AB1FCE16-B579-4866-B88D-0C5E18197CDE}"/>
    <cellStyle name="Normal 3 2 2 3 2" xfId="1607" xr:uid="{48D5038F-70CE-4D3D-A76C-A635F3E6E019}"/>
    <cellStyle name="Normal 3 2 2 4" xfId="1608" xr:uid="{7C092D8D-CA84-47FB-8070-0D7D122161B5}"/>
    <cellStyle name="Normal 3 2 2 4 2" xfId="1609" xr:uid="{9DB3971D-149D-4084-9A4A-374F2E49769A}"/>
    <cellStyle name="Normal 3 2 2 5" xfId="1610" xr:uid="{C44F527B-47A2-4A61-8A6E-6AE5E7F16126}"/>
    <cellStyle name="Normal 3 2 2 5 2" xfId="1611" xr:uid="{3A2E1E7A-3B1D-4A76-9F42-B9E004760F32}"/>
    <cellStyle name="Normal 3 2 2 6" xfId="1612" xr:uid="{2CBAFE21-6183-4A4C-98C4-56619A795CD0}"/>
    <cellStyle name="Normal 3 2 3" xfId="1613" xr:uid="{81521507-FA05-4320-B955-AC782348896B}"/>
    <cellStyle name="Normal 3 2 3 2" xfId="1614" xr:uid="{EBCA5084-4394-4A0C-B48B-157222F0F430}"/>
    <cellStyle name="Normal 3 2 3 2 2" xfId="1615" xr:uid="{788CEEBD-BC66-4653-8BC4-DEC9C7AC6B90}"/>
    <cellStyle name="Normal 3 2 3 3" xfId="1616" xr:uid="{CAE310B3-5B83-43FE-A7A1-9B2640741B3F}"/>
    <cellStyle name="Normal 3 2 3 3 2" xfId="1617" xr:uid="{ADF02B21-466A-4A14-979A-B3470AE957CA}"/>
    <cellStyle name="Normal 3 2 3 4" xfId="1618" xr:uid="{2ED08091-4074-44D8-94C6-46520518FF45}"/>
    <cellStyle name="Normal 3 2 3 4 2" xfId="1619" xr:uid="{0F862D97-D3AA-47B5-8769-AB30AD3DE326}"/>
    <cellStyle name="Normal 3 2 3 5" xfId="1620" xr:uid="{AA13BF39-3250-4D19-B23D-614D104E8BEF}"/>
    <cellStyle name="Normal 3 2 3 5 2" xfId="1621" xr:uid="{1C010047-B33E-4721-A075-8DCE2109BA6D}"/>
    <cellStyle name="Normal 3 2 3 6" xfId="1622" xr:uid="{77B2BD37-1084-4DF8-9864-08AF8AC5BD8B}"/>
    <cellStyle name="Normal 3 2 4" xfId="1623" xr:uid="{38CA7C83-9A22-4728-ACD6-BE6EA7BFA100}"/>
    <cellStyle name="Normal 3 2 4 2" xfId="1624" xr:uid="{98A632D3-52E7-42F7-A613-6F546F9A1C1C}"/>
    <cellStyle name="Normal 3 2 4 2 2" xfId="1625" xr:uid="{D2AD8FA2-A384-4F73-B978-07DC5884CD2B}"/>
    <cellStyle name="Normal 3 2 4 3" xfId="1626" xr:uid="{7ECB7F5D-8A8C-4AAF-8ADE-6AEA73B1DECB}"/>
    <cellStyle name="Normal 3 2 4 3 2" xfId="1627" xr:uid="{D220BF16-EB21-4ACB-9946-FC02DE9BF89D}"/>
    <cellStyle name="Normal 3 2 4 4" xfId="1628" xr:uid="{B6000FEB-6244-446D-B95E-449CB18405E8}"/>
    <cellStyle name="Normal 3 2 4 4 2" xfId="1629" xr:uid="{A63D38C7-D5BC-4013-B4BF-B56EE434C56D}"/>
    <cellStyle name="Normal 3 2 4 5" xfId="1630" xr:uid="{DCF66FA6-9973-4D28-AC4A-085AB6A4BC77}"/>
    <cellStyle name="Normal 3 2 5" xfId="1631" xr:uid="{A3EABF95-0983-428C-B95B-E12B4908EC6E}"/>
    <cellStyle name="Normal 3 2 5 2" xfId="1632" xr:uid="{5F80E7D4-84D1-4251-B556-CB8C1896374C}"/>
    <cellStyle name="Normal 3 2 6" xfId="1633" xr:uid="{0276EC23-8ED5-4FED-A7FD-405A32EA691C}"/>
    <cellStyle name="Normal 3 2 6 2" xfId="1634" xr:uid="{A9F529DC-ED5E-4000-A434-5F474EED0180}"/>
    <cellStyle name="Normal 3 2 7" xfId="1635" xr:uid="{5C2A2B3D-DDB4-4E59-BE1E-1C1785259C8D}"/>
    <cellStyle name="Normal 3 2 7 2" xfId="1636" xr:uid="{0DD54662-A1F9-4782-8DB9-E7EA0D5D95E4}"/>
    <cellStyle name="Normal 3 2 8" xfId="1637" xr:uid="{E20D5B1C-0FCF-40A5-A20D-7DAE60B63E2C}"/>
    <cellStyle name="Normal 3 2 8 2" xfId="1638" xr:uid="{E9F7BA6F-8B37-48E2-8892-4CAC4370F7E9}"/>
    <cellStyle name="Normal 3 2 9" xfId="1639" xr:uid="{F613E8F9-2810-48E6-B397-C62547F1B6A0}"/>
    <cellStyle name="Normal 3 3" xfId="1640" xr:uid="{A29295A0-6AA8-4D3E-9E05-DCFA14584DC2}"/>
    <cellStyle name="Normal 3 3 2" xfId="1641" xr:uid="{3A253D24-F944-4B52-B849-94FF36EC17AD}"/>
    <cellStyle name="Normal 3 3 2 2" xfId="1642" xr:uid="{CCDDEBCB-5352-47A8-908A-A6EC2DAA84A5}"/>
    <cellStyle name="Normal 3 3 2 2 2" xfId="1643" xr:uid="{CE09C7BA-A848-4448-B3C1-7167CCC5C86B}"/>
    <cellStyle name="Normal 3 3 2 2 2 2" xfId="1644" xr:uid="{21F77483-A79A-47A8-ACAF-61A6E9BB5C7F}"/>
    <cellStyle name="Normal 3 3 2 2 3" xfId="1645" xr:uid="{07D9CC44-F612-4D85-B897-E1E40003414A}"/>
    <cellStyle name="Normal 3 3 2 3" xfId="1646" xr:uid="{B7F1921F-AE19-4375-8EEB-3C9084733852}"/>
    <cellStyle name="Normal 3 3 2 3 2" xfId="1647" xr:uid="{D4DA22AF-098F-4A9D-9418-B5E483E57B76}"/>
    <cellStyle name="Normal 3 3 2 4" xfId="1648" xr:uid="{FC1C36FA-2E6F-43F5-A24D-CB768C77F437}"/>
    <cellStyle name="Normal 3 3 2 4 2" xfId="1649" xr:uid="{7ACB4764-C0C4-472B-A553-3F8F52FBC5F1}"/>
    <cellStyle name="Normal 3 3 2 5" xfId="1650" xr:uid="{1EA4FAD2-8BCB-4FAF-87DF-02832B6C8BD0}"/>
    <cellStyle name="Normal 3 3 2 5 2" xfId="1651" xr:uid="{62C3F0C9-66DA-4924-8776-BF84FD34EE47}"/>
    <cellStyle name="Normal 3 3 2 6" xfId="1652" xr:uid="{DC83C457-052C-4740-812D-CED9F340154C}"/>
    <cellStyle name="Normal 3 3 3" xfId="1653" xr:uid="{3587EF3E-F4B3-483C-B282-403B89890A4A}"/>
    <cellStyle name="Normal 3 3 3 2" xfId="1654" xr:uid="{748C0232-8FF5-42A7-BBFB-88506E003065}"/>
    <cellStyle name="Normal 3 3 3 2 2" xfId="1655" xr:uid="{C528B8CA-5031-4226-A8FD-B8F59C2EB3B1}"/>
    <cellStyle name="Normal 3 3 3 3" xfId="1656" xr:uid="{EBC2C0EC-543F-43A4-9985-1EFF21693F96}"/>
    <cellStyle name="Normal 3 3 3 3 2" xfId="1657" xr:uid="{F715342A-C85C-4648-89E0-0A935F4781BA}"/>
    <cellStyle name="Normal 3 3 3 4" xfId="1658" xr:uid="{F9D7E75D-984C-41C2-BD98-EBA73BA58DC4}"/>
    <cellStyle name="Normal 3 3 3 4 2" xfId="1659" xr:uid="{D8ECB8EF-E733-4186-872A-D21F9A56DB66}"/>
    <cellStyle name="Normal 3 3 3 5" xfId="1660" xr:uid="{D3326FEC-89E2-4032-93F6-A5EFF3AACD40}"/>
    <cellStyle name="Normal 3 3 3 5 2" xfId="1661" xr:uid="{D18614BC-1986-40B3-8130-EF6D8E043F26}"/>
    <cellStyle name="Normal 3 3 3 6" xfId="1662" xr:uid="{00D21844-6048-41E2-890E-2DDBEE0F6A8F}"/>
    <cellStyle name="Normal 3 3 4" xfId="1663" xr:uid="{12A21296-9889-42C2-BA02-CB676C7D078D}"/>
    <cellStyle name="Normal 3 3 4 2" xfId="1664" xr:uid="{647DD5B0-E075-473F-A0A2-9B66A6D8CD6B}"/>
    <cellStyle name="Normal 3 3 4 2 2" xfId="1665" xr:uid="{7E28CAC8-C00C-4677-A647-AFC3FF8E503E}"/>
    <cellStyle name="Normal 3 3 4 3" xfId="1666" xr:uid="{65E54E4B-E256-4365-B4CE-70511AD46FFF}"/>
    <cellStyle name="Normal 3 3 4 3 2" xfId="1667" xr:uid="{3F9076CB-75F8-4AA7-AFD5-4ED3534CD5C9}"/>
    <cellStyle name="Normal 3 3 4 4" xfId="1668" xr:uid="{7F119E14-8ED4-47B9-97C3-E412A10AA69D}"/>
    <cellStyle name="Normal 3 3 4 4 2" xfId="1669" xr:uid="{E23DE2C0-BC1D-48FD-9527-AA45C7036856}"/>
    <cellStyle name="Normal 3 3 4 5" xfId="1670" xr:uid="{A74AA3A3-633C-4931-87B2-75836049AA39}"/>
    <cellStyle name="Normal 3 3 5" xfId="1671" xr:uid="{186FBFEF-7238-4A69-A8EC-EE7CC6EAB83F}"/>
    <cellStyle name="Normal 3 3 5 2" xfId="1672" xr:uid="{8BF602D0-D35F-4A27-BF03-051762E0AC7A}"/>
    <cellStyle name="Normal 3 3 6" xfId="1673" xr:uid="{80516005-4A59-441F-89C1-0C379C719D07}"/>
    <cellStyle name="Normal 3 3 6 2" xfId="1674" xr:uid="{72F616ED-37FD-4BDF-A64F-D8D898527988}"/>
    <cellStyle name="Normal 3 3 7" xfId="1675" xr:uid="{40651124-7AFF-4CAD-B2FE-59EDB3E07863}"/>
    <cellStyle name="Normal 3 3 7 2" xfId="1676" xr:uid="{F7E30E2E-4732-409F-80EC-D25336FB0DFB}"/>
    <cellStyle name="Normal 3 3 8" xfId="1677" xr:uid="{BE6343A0-2E6A-4D08-A4C0-AF8E1F4DFF71}"/>
    <cellStyle name="Normal 3 3 8 2" xfId="1678" xr:uid="{6FE2EF62-9C4D-4E8A-8AE5-8A3A173A2BEF}"/>
    <cellStyle name="Normal 3 3 9" xfId="1679" xr:uid="{0752CBA2-EE7D-4E20-9BD5-253FA78AA35F}"/>
    <cellStyle name="Normal 3 4" xfId="1680" xr:uid="{5C37E497-F122-427B-B9F4-7C04FF2D659C}"/>
    <cellStyle name="Normal 3 4 2" xfId="1681" xr:uid="{BF258679-9880-4B8D-BAB8-8EC849EBFAFE}"/>
    <cellStyle name="Normal 3 4 2 2" xfId="1682" xr:uid="{31675157-3222-417B-A939-82FA19556FB3}"/>
    <cellStyle name="Normal 3 4 2 2 2" xfId="1683" xr:uid="{7E36ADA4-2A25-4CAA-8527-2620DC9E7134}"/>
    <cellStyle name="Normal 3 4 2 3" xfId="1684" xr:uid="{A0066F17-94E7-4A64-81F6-A4AACCB7E2AD}"/>
    <cellStyle name="Normal 3 4 3" xfId="1685" xr:uid="{10101F5E-38D9-4F60-98F4-8CF7A387BD4A}"/>
    <cellStyle name="Normal 3 4 3 2" xfId="1686" xr:uid="{461300FD-6729-4ED3-A18A-E3D3F3DFF4EF}"/>
    <cellStyle name="Normal 3 4 4" xfId="1687" xr:uid="{5AA8C276-C6D6-41F6-BAE2-C96893EF8741}"/>
    <cellStyle name="Normal 3 4 4 2" xfId="1688" xr:uid="{7A34C2E2-7BB0-43FC-BFA6-AA8F05C8831F}"/>
    <cellStyle name="Normal 3 4 5" xfId="1689" xr:uid="{DB1C2609-4536-4EAA-8488-36DEE90BE685}"/>
    <cellStyle name="Normal 3 4 5 2" xfId="1690" xr:uid="{1BAEE226-223C-4B4A-93AB-BFC191D878DA}"/>
    <cellStyle name="Normal 3 4 6" xfId="1691" xr:uid="{B519F3E7-B903-4B6B-9C04-9EB96CC21886}"/>
    <cellStyle name="Normal 3 5" xfId="1692" xr:uid="{8A8E29AF-4894-4C77-AD7C-3C5D69C29645}"/>
    <cellStyle name="Normal 3 5 2" xfId="1693" xr:uid="{2F71C691-0F34-498C-9CC9-BC6914D69CEC}"/>
    <cellStyle name="Normal 3 5 2 2" xfId="1694" xr:uid="{6C4A64E8-3CDE-49C8-8044-196864D956E6}"/>
    <cellStyle name="Normal 3 5 3" xfId="1695" xr:uid="{FA148F8D-30B4-48D8-B2CC-BD1DC584B7A6}"/>
    <cellStyle name="Normal 3 5 3 2" xfId="1696" xr:uid="{F73FA977-F23D-458F-A112-EFDAB78AA793}"/>
    <cellStyle name="Normal 3 5 4" xfId="1697" xr:uid="{8900B3B6-B2BD-45B1-AB50-FB9BD0FE73BD}"/>
    <cellStyle name="Normal 3 5 4 2" xfId="1698" xr:uid="{B180FEFC-23F6-4F94-86E0-BD20A38DDAB0}"/>
    <cellStyle name="Normal 3 5 5" xfId="1699" xr:uid="{A326C52B-A9F4-45E9-BF4B-5B85C1D6B7C6}"/>
    <cellStyle name="Normal 3 5 5 2" xfId="1700" xr:uid="{81BD4DF2-4138-4F54-B3C0-F0BC69926FB0}"/>
    <cellStyle name="Normal 3 5 6" xfId="1701" xr:uid="{CEC098DC-1016-42DC-ADF3-22906D161F5F}"/>
    <cellStyle name="Normal 3 6" xfId="1702" xr:uid="{F8829D30-02A1-41C6-9866-A7921001428C}"/>
    <cellStyle name="Normal 3 6 2" xfId="1703" xr:uid="{CA0DA53E-5537-4757-B4FD-BBDF7905DD4F}"/>
    <cellStyle name="Normal 3 6 2 2" xfId="1704" xr:uid="{14437EB8-1780-4E88-8996-AEB91C9FCABF}"/>
    <cellStyle name="Normal 3 6 3" xfId="1705" xr:uid="{74DBE234-0313-4B89-B063-838B164B5AAA}"/>
    <cellStyle name="Normal 3 6 3 2" xfId="1706" xr:uid="{1D0E2935-EA9A-4BED-9EB9-64DCF59B0290}"/>
    <cellStyle name="Normal 3 6 4" xfId="1707" xr:uid="{F5C24675-7763-4E74-98B3-5235E9845700}"/>
    <cellStyle name="Normal 3 6 4 2" xfId="1708" xr:uid="{E906FAB1-A28C-4954-A8B8-4C9643128985}"/>
    <cellStyle name="Normal 3 6 5" xfId="1709" xr:uid="{70A2033B-AA0B-4324-8D89-E98008F2A50A}"/>
    <cellStyle name="Normal 3 7" xfId="1710" xr:uid="{5BF63FE2-BC90-4C58-848A-61ADBCD11CAB}"/>
    <cellStyle name="Normal 3 7 2" xfId="1711" xr:uid="{1D596FDE-DFAD-49E3-8B5C-7FB56825D5D3}"/>
    <cellStyle name="Normal 3 8" xfId="1712" xr:uid="{E5EB8F10-74A6-4602-A9DC-29620D6336F7}"/>
    <cellStyle name="Normal 3 8 2" xfId="1713" xr:uid="{3981F8D6-F8D5-494B-A970-5FCBB3884F4A}"/>
    <cellStyle name="Normal 3 9" xfId="1714" xr:uid="{0FC73FC9-921D-4092-84CB-B2E28926F32A}"/>
    <cellStyle name="Normal 3 9 2" xfId="1715" xr:uid="{187C2021-ACEC-498E-90F1-A8DA1E4DD545}"/>
    <cellStyle name="Normal 3_32a Groupings" xfId="1596" xr:uid="{DD1C56AD-43C9-4427-8314-FB49DF752C62}"/>
    <cellStyle name="Normal 4" xfId="52" xr:uid="{7D5C1E11-8F09-49CE-9175-DFFA4A1F36E5}"/>
    <cellStyle name="Normal 4 2" xfId="1717" xr:uid="{E0306F2F-A1E8-454D-883F-E0C664E57911}"/>
    <cellStyle name="Normal 4 2 2" xfId="1718" xr:uid="{DC59F095-B2E2-404E-8982-56228BDECD40}"/>
    <cellStyle name="Normal 4 3" xfId="1719" xr:uid="{FE15D50A-43FE-4A66-B61A-4FA2E397BCED}"/>
    <cellStyle name="Normal 4_32a Groupings" xfId="1716" xr:uid="{F99669CC-1BEC-45AF-BB6E-EEC0AFC8F7FE}"/>
    <cellStyle name="Normal 5" xfId="53" xr:uid="{C2D4E67F-FB59-475A-9EEE-FC2E41CAF1AF}"/>
    <cellStyle name="Normal 5 2" xfId="1721" xr:uid="{C89AB9C0-65D5-4474-BBF6-0464FD9ED746}"/>
    <cellStyle name="Normal 5_32a Groupings" xfId="1720" xr:uid="{144D3E50-25E0-4F14-B359-915376D5CA85}"/>
    <cellStyle name="Normal 6" xfId="54" xr:uid="{1881E187-8276-4722-822A-34D47E59BFD6}"/>
    <cellStyle name="Normal 7" xfId="55" xr:uid="{2F7BD14F-7080-466F-BDCA-578190B42012}"/>
    <cellStyle name="Normal 8" xfId="1722" xr:uid="{C71A9822-FF47-4522-A294-36E5A9F1B8FE}"/>
    <cellStyle name="Normal 9" xfId="1749" xr:uid="{EF794C96-A847-4533-98A4-D2ECC2D44A06}"/>
    <cellStyle name="Note 2" xfId="57" xr:uid="{7121E4C8-F88B-4CCA-8A9F-C9B54FB2577A}"/>
    <cellStyle name="Note 2 2" xfId="1724" xr:uid="{32BB3E89-063F-4F89-948E-9BE7410F598E}"/>
    <cellStyle name="Note 2_32a Groupings" xfId="1723" xr:uid="{6BF5CCF7-71AC-4038-B647-2BDEF114C19D}"/>
    <cellStyle name="Note 3" xfId="58" xr:uid="{B0F1FF78-E108-4C42-B61D-D714EDF43C6B}"/>
    <cellStyle name="Note 3 2" xfId="1726" xr:uid="{BCB2A41B-51EC-40F1-AB60-DAD7B218D52F}"/>
    <cellStyle name="Note 3_32a Groupings" xfId="1725" xr:uid="{BB38621D-2B63-41BC-82F2-41AC8F71670E}"/>
    <cellStyle name="Note 4" xfId="1774" xr:uid="{C427F777-8315-4C3E-B585-DECE2A22220B}"/>
    <cellStyle name="Note 5" xfId="1818" xr:uid="{14CB1E22-77B0-495F-948C-0028C541DB17}"/>
    <cellStyle name="Note 6" xfId="56" xr:uid="{149E2059-7BE5-4E84-9F41-8CF86C0138B2}"/>
    <cellStyle name="Output 2" xfId="1775" xr:uid="{F16BD31B-F7B1-4FE7-B28C-6F690DF0554B}"/>
    <cellStyle name="Output 3" xfId="59" xr:uid="{729D6875-930C-487C-B030-0020317F1507}"/>
    <cellStyle name="Percent" xfId="1860" builtinId="5"/>
    <cellStyle name="Percent 2" xfId="61" xr:uid="{4337867D-DAEF-4DDC-82DC-4D5A267C653C}"/>
    <cellStyle name="Percent 2 2" xfId="62" xr:uid="{0C97F2E4-CF99-4DFB-9566-5D7933B9A28A}"/>
    <cellStyle name="Percent 3" xfId="63" xr:uid="{E43FA4F7-02BA-4662-A829-FCE86A356860}"/>
    <cellStyle name="Percent 4" xfId="64" xr:uid="{D5E93489-BD2D-46EB-8DCD-41F0E893AF01}"/>
    <cellStyle name="Percent 5" xfId="60" xr:uid="{AFC49148-BFCC-4793-9CB0-FB0DD8D52D81}"/>
    <cellStyle name="Percent 6" xfId="1861" xr:uid="{449B0426-72FA-417C-A012-3036704CC618}"/>
    <cellStyle name="SAPBEXaggData" xfId="65" xr:uid="{8F957ED7-311C-4E58-A509-5D061E42F659}"/>
    <cellStyle name="SAPBEXaggData 2" xfId="66" xr:uid="{3CB791EB-1CF4-400F-B960-FDDFBFCAC537}"/>
    <cellStyle name="SAPBEXaggData 3" xfId="1776" xr:uid="{C85E49C1-B0CA-445D-9CA3-AEC84D0D0814}"/>
    <cellStyle name="SAPBEXaggData_30 Rev Analysis" xfId="1820" xr:uid="{E4A58BCC-F31D-4FF6-9F19-7ECA5730C1CE}"/>
    <cellStyle name="SAPBEXaggDataEmph" xfId="67" xr:uid="{6521731A-C838-49F7-9BB5-20E9E5C2965D}"/>
    <cellStyle name="SAPBEXaggDataEmph 2" xfId="1777" xr:uid="{9242355C-8A32-4B10-A68F-A9C90063CBE0}"/>
    <cellStyle name="SAPBEXaggDataEmph_30 Rev Analysis" xfId="1821" xr:uid="{0C5CBD0A-007D-4C34-9765-80B90E486A05}"/>
    <cellStyle name="SAPBEXaggItem" xfId="68" xr:uid="{11CCD429-1479-4339-B9FE-431EAAEE85C8}"/>
    <cellStyle name="SAPBEXaggItem 2" xfId="69" xr:uid="{35EAF410-3A99-42D6-93B0-EE8F10DA0227}"/>
    <cellStyle name="SAPBEXaggItem 3" xfId="1778" xr:uid="{0D3DD54B-D61A-4672-8D94-AE2D2D900855}"/>
    <cellStyle name="SAPBEXaggItem_30 Rev Analysis" xfId="1822" xr:uid="{81D94B7B-9B9C-43DF-83F0-434F53DE183B}"/>
    <cellStyle name="SAPBEXaggItemX" xfId="70" xr:uid="{B0B07CD0-0D60-40AB-B591-D63DDA3C4CBC}"/>
    <cellStyle name="SAPBEXaggItemX 2" xfId="1779" xr:uid="{E16F87FE-D3C0-4280-93C2-4EFD8AF9E2FC}"/>
    <cellStyle name="SAPBEXaggItemX_30 Rev Analysis" xfId="1823" xr:uid="{3459F34D-168D-4804-A388-164976AED861}"/>
    <cellStyle name="SAPBEXchaText" xfId="71" xr:uid="{84C9BCFC-71E7-481E-A20F-2ABB26D54FF6}"/>
    <cellStyle name="SAPBEXchaText 2" xfId="72" xr:uid="{3721AB15-E1DF-4CF9-8008-B8C18622A28B}"/>
    <cellStyle name="SAPBEXchaText 3" xfId="73" xr:uid="{C53993DB-7445-4274-AA93-6C408258E012}"/>
    <cellStyle name="SAPBEXchaText 4" xfId="74" xr:uid="{92502A94-748E-4DDD-BE0F-CFBBD07222D6}"/>
    <cellStyle name="SAPBEXchaText 5" xfId="75" xr:uid="{453C75ED-1C9E-4219-8387-08B438CF6ED6}"/>
    <cellStyle name="SAPBEXchaText 6" xfId="76" xr:uid="{5EE476FE-DF9D-46D6-B29B-EC5D9A6C5377}"/>
    <cellStyle name="SAPBEXchaText 7" xfId="1780" xr:uid="{7D5FAC34-B53E-488A-A5BB-DEA0E6622B14}"/>
    <cellStyle name="SAPBEXchaText_30 Rev Analysis" xfId="1824" xr:uid="{6E494AD9-811F-4A68-AE14-7B390C716303}"/>
    <cellStyle name="SAPBEXexcBad7" xfId="77" xr:uid="{9EB196DF-5386-4C05-90AC-A1D8623A5BEC}"/>
    <cellStyle name="SAPBEXexcBad7 2" xfId="1781" xr:uid="{589E8ABB-7ABA-4ECB-956A-E03F56673A52}"/>
    <cellStyle name="SAPBEXexcBad7_30 Rev Analysis" xfId="1825" xr:uid="{1BFF293E-0DFF-4D2A-A5AF-8E3FCD52E31A}"/>
    <cellStyle name="SAPBEXexcBad8" xfId="78" xr:uid="{19933FD1-C349-4D1E-9135-2C5F6568104F}"/>
    <cellStyle name="SAPBEXexcBad8 2" xfId="1782" xr:uid="{CD8AF03F-EFCC-41A4-BB9E-AC6911956C93}"/>
    <cellStyle name="SAPBEXexcBad8_30 Rev Analysis" xfId="1826" xr:uid="{7ED7AF59-EB04-4E6F-9482-B174A59CC2A5}"/>
    <cellStyle name="SAPBEXexcBad9" xfId="79" xr:uid="{6CD9228E-F771-427F-A8F6-1840E863DC76}"/>
    <cellStyle name="SAPBEXexcBad9 2" xfId="1783" xr:uid="{442E4225-F98C-4690-8FFE-5D39F3EF1475}"/>
    <cellStyle name="SAPBEXexcBad9_30 Rev Analysis" xfId="1827" xr:uid="{05326BA4-3D73-492C-BA27-69DE68CB63EC}"/>
    <cellStyle name="SAPBEXexcCritical4" xfId="80" xr:uid="{D5A8EB89-1848-44C5-AD89-432BB925A7A7}"/>
    <cellStyle name="SAPBEXexcCritical4 2" xfId="1784" xr:uid="{F2A04396-8C29-4028-AC37-4B3D7DF05C40}"/>
    <cellStyle name="SAPBEXexcCritical4_30 Rev Analysis" xfId="1828" xr:uid="{991AE50D-8AD6-4FCE-B447-098CA882EC88}"/>
    <cellStyle name="SAPBEXexcCritical5" xfId="81" xr:uid="{E6F1EE44-9D6D-4197-B067-A64C66753F3C}"/>
    <cellStyle name="SAPBEXexcCritical5 2" xfId="1785" xr:uid="{99961BCB-18B9-438E-A8C5-F140CC8A8852}"/>
    <cellStyle name="SAPBEXexcCritical5_30 Rev Analysis" xfId="1829" xr:uid="{B7AB50C3-AEC8-444B-BB75-026007B78767}"/>
    <cellStyle name="SAPBEXexcCritical6" xfId="82" xr:uid="{C91FA624-7F92-4289-BBA9-7C73987525A2}"/>
    <cellStyle name="SAPBEXexcCritical6 2" xfId="1786" xr:uid="{5D582B09-16DB-43A1-AE36-0081863C2F1C}"/>
    <cellStyle name="SAPBEXexcCritical6_30 Rev Analysis" xfId="1830" xr:uid="{5F27B454-71D2-4068-9084-102102D3393D}"/>
    <cellStyle name="SAPBEXexcGood1" xfId="83" xr:uid="{1237D1F5-53E8-4DF8-B7D7-BD529EEEDB1A}"/>
    <cellStyle name="SAPBEXexcGood1 2" xfId="1787" xr:uid="{9C624193-DB5E-4487-8E78-85CDD6BFFDCE}"/>
    <cellStyle name="SAPBEXexcGood1_30 Rev Analysis" xfId="1831" xr:uid="{B84A3031-1024-4E7C-8074-E017EE064805}"/>
    <cellStyle name="SAPBEXexcGood2" xfId="84" xr:uid="{369EC6F2-AF16-4E0B-BA83-8971B65CA451}"/>
    <cellStyle name="SAPBEXexcGood2 2" xfId="1788" xr:uid="{A9D5F7E4-0BAD-4E12-BFA2-4ABBB4020C50}"/>
    <cellStyle name="SAPBEXexcGood2_30 Rev Analysis" xfId="1832" xr:uid="{D3F1EFDF-1FE5-4097-AFED-B2AF3F533BCE}"/>
    <cellStyle name="SAPBEXexcGood3" xfId="85" xr:uid="{D4F0E08D-216F-4A3F-8FB4-034163AE1789}"/>
    <cellStyle name="SAPBEXexcGood3 2" xfId="1789" xr:uid="{37FD23DD-DBA0-49D0-A2E0-F95F0F450E81}"/>
    <cellStyle name="SAPBEXexcGood3_30 Rev Analysis" xfId="1833" xr:uid="{2E319119-750D-4281-A06B-678392D2782B}"/>
    <cellStyle name="SAPBEXfilterDrill" xfId="86" xr:uid="{73649C7E-DC24-441D-8654-32E637B60A59}"/>
    <cellStyle name="SAPBEXfilterDrill 2" xfId="87" xr:uid="{20F616F0-9BA5-42A4-A1C2-EBF972409C86}"/>
    <cellStyle name="SAPBEXfilterDrill 3" xfId="1790" xr:uid="{EA7DAD82-B145-42C3-A022-776702BA29D3}"/>
    <cellStyle name="SAPBEXfilterDrill_30 Rev Analysis" xfId="1834" xr:uid="{DCD3719B-6BD4-4F3D-84EE-D810E4B0B28C}"/>
    <cellStyle name="SAPBEXfilterItem" xfId="88" xr:uid="{80C646AB-8246-4DC2-95D6-32480505911D}"/>
    <cellStyle name="SAPBEXfilterItem 2" xfId="89" xr:uid="{D62BBB6A-7158-4606-A73B-45AA07C0E71F}"/>
    <cellStyle name="SAPBEXfilterItem 3" xfId="1791" xr:uid="{DFE2A622-5E5B-48DE-BC84-2ECFC3F3E24D}"/>
    <cellStyle name="SAPBEXfilterItem_30 Rev Analysis" xfId="1835" xr:uid="{D3E66DC3-B6B9-46CE-B00E-393D65224F37}"/>
    <cellStyle name="SAPBEXfilterText" xfId="90" xr:uid="{805820D2-BD77-4BB5-AF99-B3671997F164}"/>
    <cellStyle name="SAPBEXfilterText 2" xfId="1792" xr:uid="{99826F3A-438E-461E-8364-2C76461F6B64}"/>
    <cellStyle name="SAPBEXfilterText_30 Rev Analysis" xfId="1836" xr:uid="{FF7E0674-11EE-4B89-923D-EE9687EE51F4}"/>
    <cellStyle name="SAPBEXformats" xfId="91" xr:uid="{AEA32EBA-6D5A-421A-A520-7CF1A941D8FA}"/>
    <cellStyle name="SAPBEXformats 2" xfId="92" xr:uid="{363896E8-6D8C-4C67-B380-92D8F0D11775}"/>
    <cellStyle name="SAPBEXformats 3" xfId="93" xr:uid="{D8105486-624E-4CA0-AAF0-22F85B22B796}"/>
    <cellStyle name="SAPBEXformats 4" xfId="1793" xr:uid="{2D48D0D6-5B76-4B1A-8B15-8E7D92470918}"/>
    <cellStyle name="SAPBEXformats_30 Rev Analysis" xfId="1837" xr:uid="{E03DC53F-892E-44A4-9701-3C041574D16A}"/>
    <cellStyle name="SAPBEXheaderItem" xfId="94" xr:uid="{5B8A2265-D53C-4617-BC3C-DF22B7ADF37E}"/>
    <cellStyle name="SAPBEXheaderItem 2" xfId="95" xr:uid="{D3C6B8E8-FB84-4DBF-94F3-E54E1C75315A}"/>
    <cellStyle name="SAPBEXheaderItem 3" xfId="96" xr:uid="{07FF3EE5-7144-4173-B8E5-2E68F7D94E95}"/>
    <cellStyle name="SAPBEXheaderItem 4" xfId="97" xr:uid="{8BA2D32A-07CE-443F-8F05-C7B8EE950674}"/>
    <cellStyle name="SAPBEXheaderItem 5" xfId="98" xr:uid="{AD736869-61DA-4710-97FF-D47D282E45B3}"/>
    <cellStyle name="SAPBEXheaderItem 6" xfId="99" xr:uid="{60111FD0-8D27-4EBA-B552-B5909DA858F9}"/>
    <cellStyle name="SAPBEXheaderItem 7" xfId="1794" xr:uid="{F229F200-A6EE-481C-88B2-A500660EA47C}"/>
    <cellStyle name="SAPBEXheaderItem_30 Rev Analysis" xfId="1838" xr:uid="{F4FF3DE9-E04B-4599-9B8D-946C117A3E61}"/>
    <cellStyle name="SAPBEXheaderText" xfId="100" xr:uid="{4F2D6F81-22A6-4D81-8B3E-8F5433795173}"/>
    <cellStyle name="SAPBEXheaderText 2" xfId="101" xr:uid="{1543D0AE-5FC2-4911-8BB4-1628C104A558}"/>
    <cellStyle name="SAPBEXheaderText 3" xfId="102" xr:uid="{AFD2B341-F5C1-48CF-A5D7-AA21570CA49E}"/>
    <cellStyle name="SAPBEXheaderText 4" xfId="103" xr:uid="{4C24A608-2CE9-41D8-85D2-D45CE296520E}"/>
    <cellStyle name="SAPBEXheaderText 5" xfId="104" xr:uid="{FB6356F3-2756-4225-9F08-A8544D5133FA}"/>
    <cellStyle name="SAPBEXheaderText 6" xfId="105" xr:uid="{40B25D12-923A-4F5C-9F0A-122AC810C6D1}"/>
    <cellStyle name="SAPBEXheaderText 7" xfId="1795" xr:uid="{45898EFB-4ADF-4EFB-BFAB-E515BF2D003C}"/>
    <cellStyle name="SAPBEXheaderText_30 Rev Analysis" xfId="1839" xr:uid="{5F1DC738-9398-4B64-8A42-5F76774BB9A4}"/>
    <cellStyle name="SAPBEXHLevel0" xfId="106" xr:uid="{A2281109-618F-439D-AF8C-BF26948A1C63}"/>
    <cellStyle name="SAPBEXHLevel0 2" xfId="107" xr:uid="{5507518C-45AA-4C58-9674-A94BE9D0FD13}"/>
    <cellStyle name="SAPBEXHLevel0 3" xfId="108" xr:uid="{C9F4D58C-90FE-4F70-A37D-97AA01CB2A84}"/>
    <cellStyle name="SAPBEXHLevel0 4" xfId="1796" xr:uid="{A028A435-7B39-4A9D-8232-09D19431068F}"/>
    <cellStyle name="SAPBEXHLevel0_30 Rev Analysis" xfId="1840" xr:uid="{6D19A25D-B6B5-4D7B-810C-136C351C2319}"/>
    <cellStyle name="SAPBEXHLevel0X" xfId="109" xr:uid="{4FCE2D89-AC29-48D0-A55A-DBFFA6507214}"/>
    <cellStyle name="SAPBEXHLevel0X 2" xfId="110" xr:uid="{1E491BC1-838B-43C9-BC93-FD323AEC7E42}"/>
    <cellStyle name="SAPBEXHLevel0X 3" xfId="111" xr:uid="{C5415C28-2174-4517-AAA0-30308D73500C}"/>
    <cellStyle name="SAPBEXHLevel0X 4" xfId="112" xr:uid="{7B513A7C-3F8F-46B0-BF85-25DA55CCA661}"/>
    <cellStyle name="SAPBEXHLevel0X 5" xfId="1797" xr:uid="{0442A9B9-27B6-4A94-9800-8E8ACA36F4F7}"/>
    <cellStyle name="SAPBEXHLevel0X_30 Rev Analysis" xfId="1841" xr:uid="{CA08E245-89DD-493C-9DFE-CFA102443A61}"/>
    <cellStyle name="SAPBEXHLevel1" xfId="113" xr:uid="{D4F31DB7-A6D2-4B1B-8E6C-529EF67DCFE1}"/>
    <cellStyle name="SAPBEXHLevel1 2" xfId="114" xr:uid="{2B73E73E-C214-46CD-9005-6FA8B69C4FAB}"/>
    <cellStyle name="SAPBEXHLevel1 3" xfId="115" xr:uid="{A102A650-2A13-498D-9969-234F9A7FF269}"/>
    <cellStyle name="SAPBEXHLevel1 4" xfId="1798" xr:uid="{2158323A-2C31-4F4A-9A60-60A61F52ED75}"/>
    <cellStyle name="SAPBEXHLevel1_30 Rev Analysis" xfId="1842" xr:uid="{58BDEDBF-4A9A-4062-A0B3-734B214D0AC8}"/>
    <cellStyle name="SAPBEXHLevel1X" xfId="116" xr:uid="{27957809-4FCF-4F78-93B1-5C61E6CAD027}"/>
    <cellStyle name="SAPBEXHLevel1X 2" xfId="117" xr:uid="{635DAB6D-CC06-425C-913E-E11868E2F5CA}"/>
    <cellStyle name="SAPBEXHLevel1X 3" xfId="118" xr:uid="{98920A55-2A1B-44A9-A3EB-D7BD76057074}"/>
    <cellStyle name="SAPBEXHLevel1X 4" xfId="1799" xr:uid="{B12D88E4-DFC6-45FC-A145-2E81591C5F16}"/>
    <cellStyle name="SAPBEXHLevel1X_30 Rev Analysis" xfId="1843" xr:uid="{821D23ED-1AEF-4694-A885-CF1E8D360110}"/>
    <cellStyle name="SAPBEXHLevel2" xfId="119" xr:uid="{E197238F-E61B-44C8-8570-1D1F17A9D525}"/>
    <cellStyle name="SAPBEXHLevel2 2" xfId="120" xr:uid="{3C30F58C-6EF1-4DA1-B532-7AF1F6067D92}"/>
    <cellStyle name="SAPBEXHLevel2 3" xfId="121" xr:uid="{C2A6F427-067B-4CA5-9156-0E80EF42573F}"/>
    <cellStyle name="SAPBEXHLevel2 4" xfId="1800" xr:uid="{F4BC9BB9-60D3-43AC-9C13-E96E46582F1A}"/>
    <cellStyle name="SAPBEXHLevel2_30 Rev Analysis" xfId="1844" xr:uid="{54CA478C-983E-4DFA-81A2-6F02DA6A0B56}"/>
    <cellStyle name="SAPBEXHLevel2X" xfId="122" xr:uid="{5BEDF727-E528-4979-B24E-927EF5234BB1}"/>
    <cellStyle name="SAPBEXHLevel2X 2" xfId="123" xr:uid="{9239FFFD-A84A-48E7-B011-6961FD95AA7E}"/>
    <cellStyle name="SAPBEXHLevel2X 3" xfId="124" xr:uid="{D0F87AD9-FBC8-46F3-8D32-BAE477D7D65F}"/>
    <cellStyle name="SAPBEXHLevel2X 4" xfId="1801" xr:uid="{B6D559CC-22B6-469E-A47F-5E4D57CF97B8}"/>
    <cellStyle name="SAPBEXHLevel2X_30 Rev Analysis" xfId="1845" xr:uid="{F5FC8D70-E749-4A2C-A556-E137A6408A1E}"/>
    <cellStyle name="SAPBEXHLevel3" xfId="125" xr:uid="{5DAADE5E-7009-496B-90C3-407F438201F7}"/>
    <cellStyle name="SAPBEXHLevel3 2" xfId="126" xr:uid="{046A7A16-6F19-4788-8B2C-A48832721438}"/>
    <cellStyle name="SAPBEXHLevel3 3" xfId="127" xr:uid="{B7A48183-98A9-4E07-9A9B-2741CFBC63E7}"/>
    <cellStyle name="SAPBEXHLevel3 4" xfId="1802" xr:uid="{612664DD-5A5F-4E88-B8A5-15DA3AB1A2DF}"/>
    <cellStyle name="SAPBEXHLevel3_30 Rev Analysis" xfId="1846" xr:uid="{714EFF18-66C1-4E1E-B763-AFD787778B70}"/>
    <cellStyle name="SAPBEXHLevel3X" xfId="128" xr:uid="{2628324E-E45F-4C81-9FED-03589F6AB150}"/>
    <cellStyle name="SAPBEXHLevel3X 2" xfId="129" xr:uid="{E263ECB7-C894-48F9-B013-2A805CDD0DAC}"/>
    <cellStyle name="SAPBEXHLevel3X 3" xfId="130" xr:uid="{9EFBD2D8-58D3-4EA5-98A2-5F1DC49B7135}"/>
    <cellStyle name="SAPBEXHLevel3X 4" xfId="1803" xr:uid="{791B4F6C-5912-472B-90AD-6CF30E57B2DF}"/>
    <cellStyle name="SAPBEXHLevel3X_30 Rev Analysis" xfId="1847" xr:uid="{A665FDE2-2D01-4D77-A672-109DB0969828}"/>
    <cellStyle name="SAPBEXinputData" xfId="1745" xr:uid="{280B9E8D-2A5A-4235-B47F-C3C8D88A38FE}"/>
    <cellStyle name="SAPBEXItemHeader" xfId="1746" xr:uid="{C3B628EA-6A78-414A-9684-2FF473DB8766}"/>
    <cellStyle name="SAPBEXresData" xfId="131" xr:uid="{DA57B95B-D3DC-4421-875D-BB9E366D0DE2}"/>
    <cellStyle name="SAPBEXresData 2" xfId="1805" xr:uid="{C981AC78-1592-4FAC-87CB-1F97AC0215F8}"/>
    <cellStyle name="SAPBEXresData_30 Rev Analysis" xfId="1848" xr:uid="{427543CD-FC3A-4519-9769-848CDF694921}"/>
    <cellStyle name="SAPBEXresDataEmph" xfId="132" xr:uid="{104126FD-A2E6-4286-BF58-0FAB4128EFF8}"/>
    <cellStyle name="SAPBEXresDataEmph 2" xfId="1806" xr:uid="{17793509-F015-42C1-9AB8-1EE6B82A439E}"/>
    <cellStyle name="SAPBEXresDataEmph_30 Rev Analysis" xfId="1849" xr:uid="{7733A902-9674-4E9F-BB29-912000FF2B22}"/>
    <cellStyle name="SAPBEXresItem" xfId="133" xr:uid="{9AD9A6FA-5D16-4D52-978B-C3617FCA6B7E}"/>
    <cellStyle name="SAPBEXresItem 2" xfId="1807" xr:uid="{5D887102-0301-4D7D-88FD-0B1C69B0CD83}"/>
    <cellStyle name="SAPBEXresItem_30 Rev Analysis" xfId="1850" xr:uid="{3162FC37-B5C8-4213-9FB2-80481EF4328A}"/>
    <cellStyle name="SAPBEXresItemX" xfId="134" xr:uid="{8DDD4DAA-6996-4F0D-8494-C9BF26DCAA1D}"/>
    <cellStyle name="SAPBEXresItemX 2" xfId="1808" xr:uid="{F77AA0D3-44F2-44E0-B2D5-26DD96B217FB}"/>
    <cellStyle name="SAPBEXresItemX_30 Rev Analysis" xfId="1851" xr:uid="{31D67545-6DD6-48C2-96E0-8EFD4C95BC88}"/>
    <cellStyle name="SAPBEXstdData" xfId="135" xr:uid="{32F3BAD2-5966-414C-B860-025450FE6DA1}"/>
    <cellStyle name="SAPBEXstdData 2" xfId="136" xr:uid="{1BC1265C-3991-4D45-BE2B-B1A836F8A676}"/>
    <cellStyle name="SAPBEXstdData 3" xfId="1809" xr:uid="{B19F4011-D1C5-4D6C-BA5C-B846B9EED565}"/>
    <cellStyle name="SAPBEXstdData_30 Rev Analysis" xfId="1852" xr:uid="{8DE52FD9-BE4B-43C4-B483-9EEC4AA15D92}"/>
    <cellStyle name="SAPBEXstdDataEmph" xfId="137" xr:uid="{7D9F9BE3-1B5A-4289-9414-54AB9949D881}"/>
    <cellStyle name="SAPBEXstdDataEmph 2" xfId="1810" xr:uid="{DCE1C480-4414-4628-9D09-5ADCD38D04D1}"/>
    <cellStyle name="SAPBEXstdDataEmph_30 Rev Analysis" xfId="1853" xr:uid="{1EEA8317-F054-4AA2-97C5-96EB73A59F9B}"/>
    <cellStyle name="SAPBEXstdItem" xfId="138" xr:uid="{076CA672-43AE-40C7-848D-7D967BD866AC}"/>
    <cellStyle name="SAPBEXstdItem 2" xfId="139" xr:uid="{AD0733AB-4ADE-4218-9F92-F25AE3117FC4}"/>
    <cellStyle name="SAPBEXstdItem 3" xfId="140" xr:uid="{C4F46E9C-DB04-4412-A0B6-3CE7F60D13C0}"/>
    <cellStyle name="SAPBEXstdItem 4" xfId="141" xr:uid="{1DD829EB-6D60-4B97-B59F-2C50E70A1929}"/>
    <cellStyle name="SAPBEXstdItem 5" xfId="142" xr:uid="{3F2730CE-C539-4F50-9555-4036B8BA346C}"/>
    <cellStyle name="SAPBEXstdItem 6" xfId="143" xr:uid="{98F1EA3F-3A6B-4B44-B18B-FC15AF8AA78F}"/>
    <cellStyle name="SAPBEXstdItem 7" xfId="1811" xr:uid="{473B895C-6416-4E60-AB77-66A71B8EC17C}"/>
    <cellStyle name="SAPBEXstdItem_30 Rev Analysis" xfId="1854" xr:uid="{435ECCC2-1A03-4C36-9C89-3030B5DE0A44}"/>
    <cellStyle name="SAPBEXstdItemX" xfId="144" xr:uid="{520586F4-BF2C-4B2F-891C-043C70292477}"/>
    <cellStyle name="SAPBEXstdItemX 2" xfId="145" xr:uid="{A7DE72A1-6904-40FA-8FBB-C5713233B3C2}"/>
    <cellStyle name="SAPBEXstdItemX 3" xfId="146" xr:uid="{909EA10F-9A5C-4CCC-A1C9-E69BE8719FE3}"/>
    <cellStyle name="SAPBEXstdItemX 4" xfId="147" xr:uid="{5C05291C-22A0-4469-8F80-9BBA43D18A03}"/>
    <cellStyle name="SAPBEXstdItemX 5" xfId="148" xr:uid="{605BDF2B-3A8F-4A49-AA13-B94EBA61EEBB}"/>
    <cellStyle name="SAPBEXstdItemX 6" xfId="149" xr:uid="{0F736B47-66C4-464D-B0D7-3F2D4F89BD40}"/>
    <cellStyle name="SAPBEXstdItemX 7" xfId="1812" xr:uid="{31DF6DCE-9040-43C7-BB7C-497DA5401409}"/>
    <cellStyle name="SAPBEXstdItemX_30 Rev Analysis" xfId="1855" xr:uid="{75A9210C-A12A-4FFF-B000-FAE381C08AF0}"/>
    <cellStyle name="SAPBEXtitle" xfId="150" xr:uid="{5E3E6E6C-C9C4-4B01-971C-7EFB20FAE082}"/>
    <cellStyle name="SAPBEXtitle 2" xfId="151" xr:uid="{E5D1DC8E-8BB3-460D-B95F-D6CE5F282A4F}"/>
    <cellStyle name="SAPBEXtitle 3" xfId="152" xr:uid="{D1995940-0084-4455-BD7B-1E9C046BF910}"/>
    <cellStyle name="SAPBEXtitle 4" xfId="153" xr:uid="{540D7602-24B8-40E5-A9BB-97B16729BA5F}"/>
    <cellStyle name="SAPBEXtitle 5" xfId="1813" xr:uid="{E362E144-F665-4BC7-B8DB-8B3D81352318}"/>
    <cellStyle name="SAPBEXtitle_30 Rev Analysis" xfId="1856" xr:uid="{B218BF34-BA6F-4E1E-8202-A87795C1D221}"/>
    <cellStyle name="SAPBEXunassignedItem" xfId="1747" xr:uid="{0627ED9A-B06B-4D05-9012-B74A923E3822}"/>
    <cellStyle name="SAPBEXundefined" xfId="154" xr:uid="{E15E17D8-33D1-44E8-AB40-034054BF2DB9}"/>
    <cellStyle name="SAPBEXundefined 2" xfId="1815" xr:uid="{4AD26B81-8856-44A9-8E5D-9956F3EC7FED}"/>
    <cellStyle name="SAPBEXundefined_30 Rev Analysis" xfId="1857" xr:uid="{0D1DBCCE-4E54-4713-A880-C711AEBAF424}"/>
    <cellStyle name="Sheet Title" xfId="1748" xr:uid="{BF1DC853-380F-4540-8742-4ED5AA15DC0A}"/>
    <cellStyle name="Title 2" xfId="155" xr:uid="{594ED4B4-B1CB-43B7-AE7F-CEE4CC454992}"/>
    <cellStyle name="Total 2" xfId="1816" xr:uid="{DAC4439E-3A40-4D10-9FA4-EF8FAC2B0C84}"/>
    <cellStyle name="Total 3" xfId="156" xr:uid="{36A728E5-99CA-482A-B885-0E84D601C1E7}"/>
    <cellStyle name="Warning Text 2" xfId="1817" xr:uid="{7DDC7458-7C77-492B-B70C-0BBD8B075D24}"/>
    <cellStyle name="Warning Text 3" xfId="157" xr:uid="{19A6F566-648F-459B-A591-20F04D00556B}"/>
  </cellStyles>
  <dxfs count="24">
    <dxf>
      <font>
        <strike val="0"/>
        <outline val="0"/>
        <shadow val="0"/>
        <u val="none"/>
        <vertAlign val="baseline"/>
        <sz val="12"/>
        <color theme="1"/>
        <name val="Calibri"/>
        <family val="2"/>
        <scheme val="minor"/>
      </font>
      <numFmt numFmtId="164" formatCode="_(* #,##0_);_(* \(#,##0\);_(* &quot;-&quot;??_);_(@_)"/>
    </dxf>
    <dxf>
      <font>
        <strike val="0"/>
        <outline val="0"/>
        <shadow val="0"/>
        <u val="none"/>
        <vertAlign val="baseline"/>
        <sz val="12"/>
        <color theme="1"/>
        <name val="Calibri"/>
        <family val="2"/>
        <scheme val="minor"/>
      </font>
      <alignment horizontal="center" vertical="bottom" textRotation="0" indent="0" justifyLastLine="0" shrinkToFit="0" readingOrder="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165" formatCode="0.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2"/>
        <color theme="1"/>
        <name val="Calibri"/>
        <family val="2"/>
        <scheme val="minor"/>
      </font>
      <numFmt numFmtId="164" formatCode="_(* #,##0_);_(* \(#,##0\);_(* &quot;-&quot;??_);_(@_)"/>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protection locked="1" hidden="0"/>
    </dxf>
    <dxf>
      <border outline="0">
        <bottom style="thin">
          <color indexed="64"/>
        </bottom>
      </border>
    </dxf>
    <dxf>
      <font>
        <strike val="0"/>
        <outline val="0"/>
        <shadow val="0"/>
        <u val="none"/>
        <sz val="14"/>
        <color theme="0"/>
        <name val="Calibri"/>
        <family val="2"/>
        <scheme val="minor"/>
      </font>
      <alignment horizontal="center" vertical="bottom" textRotation="0" wrapText="1" indent="0" justifyLastLine="0" shrinkToFit="0" readingOrder="0"/>
    </dxf>
    <dxf>
      <fill>
        <patternFill>
          <bgColor rgb="FFE8EBF0"/>
        </patternFill>
      </fill>
    </dxf>
    <dxf>
      <font>
        <b/>
        <i val="0"/>
        <color theme="0"/>
      </font>
      <fill>
        <patternFill>
          <bgColor theme="3"/>
        </patternFill>
      </fill>
    </dxf>
    <dxf>
      <border>
        <left style="thin">
          <color theme="3" tint="0.79998168889431442"/>
        </left>
        <right style="thin">
          <color theme="3" tint="0.79998168889431442"/>
        </right>
        <top style="thin">
          <color theme="3" tint="0.79998168889431442"/>
        </top>
        <bottom style="thin">
          <color theme="3" tint="0.79998168889431442"/>
        </bottom>
        <vertical style="thin">
          <color theme="3" tint="0.79998168889431442"/>
        </vertical>
        <horizontal style="thin">
          <color theme="3" tint="0.79998168889431442"/>
        </horizontal>
      </border>
    </dxf>
  </dxfs>
  <tableStyles count="1" defaultTableStyle="DkBlue_bandedrows" defaultPivotStyle="PivotStyleLight16">
    <tableStyle name="DkBlue_bandedrows" pivot="0" count="3" xr9:uid="{E03DFB9B-446C-4EA6-A386-1196BD94F384}">
      <tableStyleElement type="wholeTable" dxfId="23"/>
      <tableStyleElement type="headerRow" dxfId="22"/>
      <tableStyleElement type="firstRowStripe" dxfId="21"/>
    </tableStyle>
  </tableStyles>
  <colors>
    <mruColors>
      <color rgb="FFE8E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884480-D1D9-4ECB-9DBC-FC251E87EFC3}" name="Table2" displayName="Table2" ref="B4:G45" totalsRowShown="0" headerRowDxfId="20" dataDxfId="18" headerRowBorderDxfId="19" tableBorderDxfId="17" dataCellStyle="Comma 2">
  <autoFilter ref="B4:G45" xr:uid="{82884480-D1D9-4ECB-9DBC-FC251E87EFC3}">
    <filterColumn colId="0" hiddenButton="1"/>
    <filterColumn colId="1" hiddenButton="1"/>
    <filterColumn colId="2" hiddenButton="1"/>
    <filterColumn colId="3" hiddenButton="1"/>
    <filterColumn colId="4" hiddenButton="1"/>
    <filterColumn colId="5" hiddenButton="1"/>
  </autoFilter>
  <tableColumns count="6">
    <tableColumn id="1" xr3:uid="{24A0A785-1EB0-43C8-A7C2-A58978EC932A}" name="FISCAL YEAR" dataDxfId="16"/>
    <tableColumn id="2" xr3:uid="{D9918A3A-8540-479E-9556-B1E149DCB196}" name="BEA BUDGETARY FORECAST1" dataDxfId="15" dataCellStyle="Comma 2"/>
    <tableColumn id="3" xr3:uid="{62F96384-41A3-49B7-8E41-09ADB957A6BB}" name="LEGISLATIVE ADJUSTMENTS2" dataDxfId="14" dataCellStyle="Comma 2"/>
    <tableColumn id="4" xr3:uid="{1E61B1E6-80B7-4F3D-BF1D-7698C4AD2C46}" name="APPROPRIATION ACT BUDGETARY ESTIMATE3" dataDxfId="13" dataCellStyle="Comma 2"/>
    <tableColumn id="5" xr3:uid="{4027C75A-2CE2-436D-8114-D520B4B4E257}" name=" ACTUAL BUDGETARY REVENUE" dataDxfId="12" dataCellStyle="Comma"/>
    <tableColumn id="6" xr3:uid="{C634A0DF-BB96-49FD-B87A-2357613CDE5A}" name="ANNUAL CHANGE IN ACTUAL REVENUE" dataDxfId="11" dataCellStyle="Percent">
      <calculatedColumnFormula>F5/F4-1</calculatedColumnFormula>
    </tableColumn>
  </tableColumns>
  <tableStyleInfo name="DkBlue_bandedrow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3548BE-7D47-4FFB-8E1A-B38E2CEF3939}" name="Table1" displayName="Table1" ref="B4:J36" totalsRowShown="0" headerRowDxfId="10" dataDxfId="9">
  <autoFilter ref="B4:J36" xr:uid="{433548BE-7D47-4FFB-8E1A-B38E2CEF39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4EC6426-4451-4140-B7B5-3757176D0D4F}" name="FISCAL YEAR" dataDxfId="8"/>
    <tableColumn id="2" xr3:uid="{9484CF7F-3B16-44B6-9FEB-4883C12FE913}" name="INDIVIDUAL INCOME TAX" dataDxfId="7"/>
    <tableColumn id="3" xr3:uid="{5C901FB9-C0F5-4AE3-80E7-05C2B5D5DCAB}" name="SALES AND USE TAX" dataDxfId="6"/>
    <tableColumn id="4" xr3:uid="{C0932D2F-C3C1-4CB6-87A2-1CBEEC729F21}" name="CORPORATE INCOME TAX" dataDxfId="5"/>
    <tableColumn id="5" xr3:uid="{929DA5B7-DBF1-45D9-9EDC-647D401DA1EE}" name="OTHER TAXES1" dataDxfId="4"/>
    <tableColumn id="6" xr3:uid="{0DC58590-A33B-43D9-BACC-6657B1099C8F}" name="OTHER REVENUE2" dataDxfId="3"/>
    <tableColumn id="7" xr3:uid="{B1625BF5-CEF4-447C-8EBA-0D88607D08B2}" name="TOTAL (BUDGETARY)" dataDxfId="2"/>
    <tableColumn id="8" xr3:uid="{F9E031C6-DD42-46A0-90F4-84CC539109A2}" name="TRUST FUND FOR TAX RELIEF" dataDxfId="1"/>
    <tableColumn id="9" xr3:uid="{DB2E63D5-4643-4A52-B4D2-E2071235A196}" name="TOTAL _x000a_(GROSS)" dataDxfId="0">
      <calculatedColumnFormula>Table1[[#This Row],[TOTAL (BUDGETARY)]]-Table1[[#This Row],[TRUST FUND FOR TAX RELIEF]]</calculatedColumnFormula>
    </tableColumn>
  </tableColumns>
  <tableStyleInfo name="DkBlue_bandedrows"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29A7-B2BD-4FD9-80F7-5621ADFAFBC6}">
  <sheetPr>
    <tabColor rgb="FF92D050"/>
    <pageSetUpPr autoPageBreaks="0"/>
  </sheetPr>
  <dimension ref="A1:M60"/>
  <sheetViews>
    <sheetView showGridLines="0" tabSelected="1" zoomScaleNormal="100" zoomScaleSheetLayoutView="145" workbookViewId="0">
      <pane ySplit="4" topLeftCell="A37" activePane="bottomLeft" state="frozen"/>
      <selection pane="bottomLeft" activeCell="E61" sqref="E61"/>
    </sheetView>
  </sheetViews>
  <sheetFormatPr defaultRowHeight="15" x14ac:dyDescent="0.2"/>
  <cols>
    <col min="1" max="1" width="1.7109375" style="14" customWidth="1"/>
    <col min="2" max="2" width="12" style="15" customWidth="1"/>
    <col min="3" max="6" width="24" style="15" customWidth="1"/>
    <col min="7" max="7" width="21.140625" style="15" customWidth="1"/>
    <col min="8" max="8" width="13.140625" style="15" bestFit="1" customWidth="1"/>
    <col min="9" max="9" width="19.5703125" style="15" bestFit="1" customWidth="1"/>
    <col min="10" max="255" width="9.140625" style="15"/>
    <col min="256" max="256" width="13.5703125" style="15" customWidth="1"/>
    <col min="257" max="257" width="19.7109375" style="15" customWidth="1"/>
    <col min="258" max="258" width="3.28515625" style="15" customWidth="1"/>
    <col min="259" max="261" width="20.85546875" style="15" customWidth="1"/>
    <col min="262" max="262" width="1.7109375" style="15" customWidth="1"/>
    <col min="263" max="263" width="9.140625" style="15"/>
    <col min="264" max="264" width="13.140625" style="15" bestFit="1" customWidth="1"/>
    <col min="265" max="265" width="19.5703125" style="15" bestFit="1" customWidth="1"/>
    <col min="266" max="511" width="9.140625" style="15"/>
    <col min="512" max="512" width="13.5703125" style="15" customWidth="1"/>
    <col min="513" max="513" width="19.7109375" style="15" customWidth="1"/>
    <col min="514" max="514" width="3.28515625" style="15" customWidth="1"/>
    <col min="515" max="517" width="20.85546875" style="15" customWidth="1"/>
    <col min="518" max="518" width="1.7109375" style="15" customWidth="1"/>
    <col min="519" max="519" width="9.140625" style="15"/>
    <col min="520" max="520" width="13.140625" style="15" bestFit="1" customWidth="1"/>
    <col min="521" max="521" width="19.5703125" style="15" bestFit="1" customWidth="1"/>
    <col min="522" max="767" width="9.140625" style="15"/>
    <col min="768" max="768" width="13.5703125" style="15" customWidth="1"/>
    <col min="769" max="769" width="19.7109375" style="15" customWidth="1"/>
    <col min="770" max="770" width="3.28515625" style="15" customWidth="1"/>
    <col min="771" max="773" width="20.85546875" style="15" customWidth="1"/>
    <col min="774" max="774" width="1.7109375" style="15" customWidth="1"/>
    <col min="775" max="775" width="9.140625" style="15"/>
    <col min="776" max="776" width="13.140625" style="15" bestFit="1" customWidth="1"/>
    <col min="777" max="777" width="19.5703125" style="15" bestFit="1" customWidth="1"/>
    <col min="778" max="1023" width="9.140625" style="15"/>
    <col min="1024" max="1024" width="13.5703125" style="15" customWidth="1"/>
    <col min="1025" max="1025" width="19.7109375" style="15" customWidth="1"/>
    <col min="1026" max="1026" width="3.28515625" style="15" customWidth="1"/>
    <col min="1027" max="1029" width="20.85546875" style="15" customWidth="1"/>
    <col min="1030" max="1030" width="1.7109375" style="15" customWidth="1"/>
    <col min="1031" max="1031" width="9.140625" style="15"/>
    <col min="1032" max="1032" width="13.140625" style="15" bestFit="1" customWidth="1"/>
    <col min="1033" max="1033" width="19.5703125" style="15" bestFit="1" customWidth="1"/>
    <col min="1034" max="1279" width="9.140625" style="15"/>
    <col min="1280" max="1280" width="13.5703125" style="15" customWidth="1"/>
    <col min="1281" max="1281" width="19.7109375" style="15" customWidth="1"/>
    <col min="1282" max="1282" width="3.28515625" style="15" customWidth="1"/>
    <col min="1283" max="1285" width="20.85546875" style="15" customWidth="1"/>
    <col min="1286" max="1286" width="1.7109375" style="15" customWidth="1"/>
    <col min="1287" max="1287" width="9.140625" style="15"/>
    <col min="1288" max="1288" width="13.140625" style="15" bestFit="1" customWidth="1"/>
    <col min="1289" max="1289" width="19.5703125" style="15" bestFit="1" customWidth="1"/>
    <col min="1290" max="1535" width="9.140625" style="15"/>
    <col min="1536" max="1536" width="13.5703125" style="15" customWidth="1"/>
    <col min="1537" max="1537" width="19.7109375" style="15" customWidth="1"/>
    <col min="1538" max="1538" width="3.28515625" style="15" customWidth="1"/>
    <col min="1539" max="1541" width="20.85546875" style="15" customWidth="1"/>
    <col min="1542" max="1542" width="1.7109375" style="15" customWidth="1"/>
    <col min="1543" max="1543" width="9.140625" style="15"/>
    <col min="1544" max="1544" width="13.140625" style="15" bestFit="1" customWidth="1"/>
    <col min="1545" max="1545" width="19.5703125" style="15" bestFit="1" customWidth="1"/>
    <col min="1546" max="1791" width="9.140625" style="15"/>
    <col min="1792" max="1792" width="13.5703125" style="15" customWidth="1"/>
    <col min="1793" max="1793" width="19.7109375" style="15" customWidth="1"/>
    <col min="1794" max="1794" width="3.28515625" style="15" customWidth="1"/>
    <col min="1795" max="1797" width="20.85546875" style="15" customWidth="1"/>
    <col min="1798" max="1798" width="1.7109375" style="15" customWidth="1"/>
    <col min="1799" max="1799" width="9.140625" style="15"/>
    <col min="1800" max="1800" width="13.140625" style="15" bestFit="1" customWidth="1"/>
    <col min="1801" max="1801" width="19.5703125" style="15" bestFit="1" customWidth="1"/>
    <col min="1802" max="2047" width="9.140625" style="15"/>
    <col min="2048" max="2048" width="13.5703125" style="15" customWidth="1"/>
    <col min="2049" max="2049" width="19.7109375" style="15" customWidth="1"/>
    <col min="2050" max="2050" width="3.28515625" style="15" customWidth="1"/>
    <col min="2051" max="2053" width="20.85546875" style="15" customWidth="1"/>
    <col min="2054" max="2054" width="1.7109375" style="15" customWidth="1"/>
    <col min="2055" max="2055" width="9.140625" style="15"/>
    <col min="2056" max="2056" width="13.140625" style="15" bestFit="1" customWidth="1"/>
    <col min="2057" max="2057" width="19.5703125" style="15" bestFit="1" customWidth="1"/>
    <col min="2058" max="2303" width="9.140625" style="15"/>
    <col min="2304" max="2304" width="13.5703125" style="15" customWidth="1"/>
    <col min="2305" max="2305" width="19.7109375" style="15" customWidth="1"/>
    <col min="2306" max="2306" width="3.28515625" style="15" customWidth="1"/>
    <col min="2307" max="2309" width="20.85546875" style="15" customWidth="1"/>
    <col min="2310" max="2310" width="1.7109375" style="15" customWidth="1"/>
    <col min="2311" max="2311" width="9.140625" style="15"/>
    <col min="2312" max="2312" width="13.140625" style="15" bestFit="1" customWidth="1"/>
    <col min="2313" max="2313" width="19.5703125" style="15" bestFit="1" customWidth="1"/>
    <col min="2314" max="2559" width="9.140625" style="15"/>
    <col min="2560" max="2560" width="13.5703125" style="15" customWidth="1"/>
    <col min="2561" max="2561" width="19.7109375" style="15" customWidth="1"/>
    <col min="2562" max="2562" width="3.28515625" style="15" customWidth="1"/>
    <col min="2563" max="2565" width="20.85546875" style="15" customWidth="1"/>
    <col min="2566" max="2566" width="1.7109375" style="15" customWidth="1"/>
    <col min="2567" max="2567" width="9.140625" style="15"/>
    <col min="2568" max="2568" width="13.140625" style="15" bestFit="1" customWidth="1"/>
    <col min="2569" max="2569" width="19.5703125" style="15" bestFit="1" customWidth="1"/>
    <col min="2570" max="2815" width="9.140625" style="15"/>
    <col min="2816" max="2816" width="13.5703125" style="15" customWidth="1"/>
    <col min="2817" max="2817" width="19.7109375" style="15" customWidth="1"/>
    <col min="2818" max="2818" width="3.28515625" style="15" customWidth="1"/>
    <col min="2819" max="2821" width="20.85546875" style="15" customWidth="1"/>
    <col min="2822" max="2822" width="1.7109375" style="15" customWidth="1"/>
    <col min="2823" max="2823" width="9.140625" style="15"/>
    <col min="2824" max="2824" width="13.140625" style="15" bestFit="1" customWidth="1"/>
    <col min="2825" max="2825" width="19.5703125" style="15" bestFit="1" customWidth="1"/>
    <col min="2826" max="3071" width="9.140625" style="15"/>
    <col min="3072" max="3072" width="13.5703125" style="15" customWidth="1"/>
    <col min="3073" max="3073" width="19.7109375" style="15" customWidth="1"/>
    <col min="3074" max="3074" width="3.28515625" style="15" customWidth="1"/>
    <col min="3075" max="3077" width="20.85546875" style="15" customWidth="1"/>
    <col min="3078" max="3078" width="1.7109375" style="15" customWidth="1"/>
    <col min="3079" max="3079" width="9.140625" style="15"/>
    <col min="3080" max="3080" width="13.140625" style="15" bestFit="1" customWidth="1"/>
    <col min="3081" max="3081" width="19.5703125" style="15" bestFit="1" customWidth="1"/>
    <col min="3082" max="3327" width="9.140625" style="15"/>
    <col min="3328" max="3328" width="13.5703125" style="15" customWidth="1"/>
    <col min="3329" max="3329" width="19.7109375" style="15" customWidth="1"/>
    <col min="3330" max="3330" width="3.28515625" style="15" customWidth="1"/>
    <col min="3331" max="3333" width="20.85546875" style="15" customWidth="1"/>
    <col min="3334" max="3334" width="1.7109375" style="15" customWidth="1"/>
    <col min="3335" max="3335" width="9.140625" style="15"/>
    <col min="3336" max="3336" width="13.140625" style="15" bestFit="1" customWidth="1"/>
    <col min="3337" max="3337" width="19.5703125" style="15" bestFit="1" customWidth="1"/>
    <col min="3338" max="3583" width="9.140625" style="15"/>
    <col min="3584" max="3584" width="13.5703125" style="15" customWidth="1"/>
    <col min="3585" max="3585" width="19.7109375" style="15" customWidth="1"/>
    <col min="3586" max="3586" width="3.28515625" style="15" customWidth="1"/>
    <col min="3587" max="3589" width="20.85546875" style="15" customWidth="1"/>
    <col min="3590" max="3590" width="1.7109375" style="15" customWidth="1"/>
    <col min="3591" max="3591" width="9.140625" style="15"/>
    <col min="3592" max="3592" width="13.140625" style="15" bestFit="1" customWidth="1"/>
    <col min="3593" max="3593" width="19.5703125" style="15" bestFit="1" customWidth="1"/>
    <col min="3594" max="3839" width="9.140625" style="15"/>
    <col min="3840" max="3840" width="13.5703125" style="15" customWidth="1"/>
    <col min="3841" max="3841" width="19.7109375" style="15" customWidth="1"/>
    <col min="3842" max="3842" width="3.28515625" style="15" customWidth="1"/>
    <col min="3843" max="3845" width="20.85546875" style="15" customWidth="1"/>
    <col min="3846" max="3846" width="1.7109375" style="15" customWidth="1"/>
    <col min="3847" max="3847" width="9.140625" style="15"/>
    <col min="3848" max="3848" width="13.140625" style="15" bestFit="1" customWidth="1"/>
    <col min="3849" max="3849" width="19.5703125" style="15" bestFit="1" customWidth="1"/>
    <col min="3850" max="4095" width="9.140625" style="15"/>
    <col min="4096" max="4096" width="13.5703125" style="15" customWidth="1"/>
    <col min="4097" max="4097" width="19.7109375" style="15" customWidth="1"/>
    <col min="4098" max="4098" width="3.28515625" style="15" customWidth="1"/>
    <col min="4099" max="4101" width="20.85546875" style="15" customWidth="1"/>
    <col min="4102" max="4102" width="1.7109375" style="15" customWidth="1"/>
    <col min="4103" max="4103" width="9.140625" style="15"/>
    <col min="4104" max="4104" width="13.140625" style="15" bestFit="1" customWidth="1"/>
    <col min="4105" max="4105" width="19.5703125" style="15" bestFit="1" customWidth="1"/>
    <col min="4106" max="4351" width="9.140625" style="15"/>
    <col min="4352" max="4352" width="13.5703125" style="15" customWidth="1"/>
    <col min="4353" max="4353" width="19.7109375" style="15" customWidth="1"/>
    <col min="4354" max="4354" width="3.28515625" style="15" customWidth="1"/>
    <col min="4355" max="4357" width="20.85546875" style="15" customWidth="1"/>
    <col min="4358" max="4358" width="1.7109375" style="15" customWidth="1"/>
    <col min="4359" max="4359" width="9.140625" style="15"/>
    <col min="4360" max="4360" width="13.140625" style="15" bestFit="1" customWidth="1"/>
    <col min="4361" max="4361" width="19.5703125" style="15" bestFit="1" customWidth="1"/>
    <col min="4362" max="4607" width="9.140625" style="15"/>
    <col min="4608" max="4608" width="13.5703125" style="15" customWidth="1"/>
    <col min="4609" max="4609" width="19.7109375" style="15" customWidth="1"/>
    <col min="4610" max="4610" width="3.28515625" style="15" customWidth="1"/>
    <col min="4611" max="4613" width="20.85546875" style="15" customWidth="1"/>
    <col min="4614" max="4614" width="1.7109375" style="15" customWidth="1"/>
    <col min="4615" max="4615" width="9.140625" style="15"/>
    <col min="4616" max="4616" width="13.140625" style="15" bestFit="1" customWidth="1"/>
    <col min="4617" max="4617" width="19.5703125" style="15" bestFit="1" customWidth="1"/>
    <col min="4618" max="4863" width="9.140625" style="15"/>
    <col min="4864" max="4864" width="13.5703125" style="15" customWidth="1"/>
    <col min="4865" max="4865" width="19.7109375" style="15" customWidth="1"/>
    <col min="4866" max="4866" width="3.28515625" style="15" customWidth="1"/>
    <col min="4867" max="4869" width="20.85546875" style="15" customWidth="1"/>
    <col min="4870" max="4870" width="1.7109375" style="15" customWidth="1"/>
    <col min="4871" max="4871" width="9.140625" style="15"/>
    <col min="4872" max="4872" width="13.140625" style="15" bestFit="1" customWidth="1"/>
    <col min="4873" max="4873" width="19.5703125" style="15" bestFit="1" customWidth="1"/>
    <col min="4874" max="5119" width="9.140625" style="15"/>
    <col min="5120" max="5120" width="13.5703125" style="15" customWidth="1"/>
    <col min="5121" max="5121" width="19.7109375" style="15" customWidth="1"/>
    <col min="5122" max="5122" width="3.28515625" style="15" customWidth="1"/>
    <col min="5123" max="5125" width="20.85546875" style="15" customWidth="1"/>
    <col min="5126" max="5126" width="1.7109375" style="15" customWidth="1"/>
    <col min="5127" max="5127" width="9.140625" style="15"/>
    <col min="5128" max="5128" width="13.140625" style="15" bestFit="1" customWidth="1"/>
    <col min="5129" max="5129" width="19.5703125" style="15" bestFit="1" customWidth="1"/>
    <col min="5130" max="5375" width="9.140625" style="15"/>
    <col min="5376" max="5376" width="13.5703125" style="15" customWidth="1"/>
    <col min="5377" max="5377" width="19.7109375" style="15" customWidth="1"/>
    <col min="5378" max="5378" width="3.28515625" style="15" customWidth="1"/>
    <col min="5379" max="5381" width="20.85546875" style="15" customWidth="1"/>
    <col min="5382" max="5382" width="1.7109375" style="15" customWidth="1"/>
    <col min="5383" max="5383" width="9.140625" style="15"/>
    <col min="5384" max="5384" width="13.140625" style="15" bestFit="1" customWidth="1"/>
    <col min="5385" max="5385" width="19.5703125" style="15" bestFit="1" customWidth="1"/>
    <col min="5386" max="5631" width="9.140625" style="15"/>
    <col min="5632" max="5632" width="13.5703125" style="15" customWidth="1"/>
    <col min="5633" max="5633" width="19.7109375" style="15" customWidth="1"/>
    <col min="5634" max="5634" width="3.28515625" style="15" customWidth="1"/>
    <col min="5635" max="5637" width="20.85546875" style="15" customWidth="1"/>
    <col min="5638" max="5638" width="1.7109375" style="15" customWidth="1"/>
    <col min="5639" max="5639" width="9.140625" style="15"/>
    <col min="5640" max="5640" width="13.140625" style="15" bestFit="1" customWidth="1"/>
    <col min="5641" max="5641" width="19.5703125" style="15" bestFit="1" customWidth="1"/>
    <col min="5642" max="5887" width="9.140625" style="15"/>
    <col min="5888" max="5888" width="13.5703125" style="15" customWidth="1"/>
    <col min="5889" max="5889" width="19.7109375" style="15" customWidth="1"/>
    <col min="5890" max="5890" width="3.28515625" style="15" customWidth="1"/>
    <col min="5891" max="5893" width="20.85546875" style="15" customWidth="1"/>
    <col min="5894" max="5894" width="1.7109375" style="15" customWidth="1"/>
    <col min="5895" max="5895" width="9.140625" style="15"/>
    <col min="5896" max="5896" width="13.140625" style="15" bestFit="1" customWidth="1"/>
    <col min="5897" max="5897" width="19.5703125" style="15" bestFit="1" customWidth="1"/>
    <col min="5898" max="6143" width="9.140625" style="15"/>
    <col min="6144" max="6144" width="13.5703125" style="15" customWidth="1"/>
    <col min="6145" max="6145" width="19.7109375" style="15" customWidth="1"/>
    <col min="6146" max="6146" width="3.28515625" style="15" customWidth="1"/>
    <col min="6147" max="6149" width="20.85546875" style="15" customWidth="1"/>
    <col min="6150" max="6150" width="1.7109375" style="15" customWidth="1"/>
    <col min="6151" max="6151" width="9.140625" style="15"/>
    <col min="6152" max="6152" width="13.140625" style="15" bestFit="1" customWidth="1"/>
    <col min="6153" max="6153" width="19.5703125" style="15" bestFit="1" customWidth="1"/>
    <col min="6154" max="6399" width="9.140625" style="15"/>
    <col min="6400" max="6400" width="13.5703125" style="15" customWidth="1"/>
    <col min="6401" max="6401" width="19.7109375" style="15" customWidth="1"/>
    <col min="6402" max="6402" width="3.28515625" style="15" customWidth="1"/>
    <col min="6403" max="6405" width="20.85546875" style="15" customWidth="1"/>
    <col min="6406" max="6406" width="1.7109375" style="15" customWidth="1"/>
    <col min="6407" max="6407" width="9.140625" style="15"/>
    <col min="6408" max="6408" width="13.140625" style="15" bestFit="1" customWidth="1"/>
    <col min="6409" max="6409" width="19.5703125" style="15" bestFit="1" customWidth="1"/>
    <col min="6410" max="6655" width="9.140625" style="15"/>
    <col min="6656" max="6656" width="13.5703125" style="15" customWidth="1"/>
    <col min="6657" max="6657" width="19.7109375" style="15" customWidth="1"/>
    <col min="6658" max="6658" width="3.28515625" style="15" customWidth="1"/>
    <col min="6659" max="6661" width="20.85546875" style="15" customWidth="1"/>
    <col min="6662" max="6662" width="1.7109375" style="15" customWidth="1"/>
    <col min="6663" max="6663" width="9.140625" style="15"/>
    <col min="6664" max="6664" width="13.140625" style="15" bestFit="1" customWidth="1"/>
    <col min="6665" max="6665" width="19.5703125" style="15" bestFit="1" customWidth="1"/>
    <col min="6666" max="6911" width="9.140625" style="15"/>
    <col min="6912" max="6912" width="13.5703125" style="15" customWidth="1"/>
    <col min="6913" max="6913" width="19.7109375" style="15" customWidth="1"/>
    <col min="6914" max="6914" width="3.28515625" style="15" customWidth="1"/>
    <col min="6915" max="6917" width="20.85546875" style="15" customWidth="1"/>
    <col min="6918" max="6918" width="1.7109375" style="15" customWidth="1"/>
    <col min="6919" max="6919" width="9.140625" style="15"/>
    <col min="6920" max="6920" width="13.140625" style="15" bestFit="1" customWidth="1"/>
    <col min="6921" max="6921" width="19.5703125" style="15" bestFit="1" customWidth="1"/>
    <col min="6922" max="7167" width="9.140625" style="15"/>
    <col min="7168" max="7168" width="13.5703125" style="15" customWidth="1"/>
    <col min="7169" max="7169" width="19.7109375" style="15" customWidth="1"/>
    <col min="7170" max="7170" width="3.28515625" style="15" customWidth="1"/>
    <col min="7171" max="7173" width="20.85546875" style="15" customWidth="1"/>
    <col min="7174" max="7174" width="1.7109375" style="15" customWidth="1"/>
    <col min="7175" max="7175" width="9.140625" style="15"/>
    <col min="7176" max="7176" width="13.140625" style="15" bestFit="1" customWidth="1"/>
    <col min="7177" max="7177" width="19.5703125" style="15" bestFit="1" customWidth="1"/>
    <col min="7178" max="7423" width="9.140625" style="15"/>
    <col min="7424" max="7424" width="13.5703125" style="15" customWidth="1"/>
    <col min="7425" max="7425" width="19.7109375" style="15" customWidth="1"/>
    <col min="7426" max="7426" width="3.28515625" style="15" customWidth="1"/>
    <col min="7427" max="7429" width="20.85546875" style="15" customWidth="1"/>
    <col min="7430" max="7430" width="1.7109375" style="15" customWidth="1"/>
    <col min="7431" max="7431" width="9.140625" style="15"/>
    <col min="7432" max="7432" width="13.140625" style="15" bestFit="1" customWidth="1"/>
    <col min="7433" max="7433" width="19.5703125" style="15" bestFit="1" customWidth="1"/>
    <col min="7434" max="7679" width="9.140625" style="15"/>
    <col min="7680" max="7680" width="13.5703125" style="15" customWidth="1"/>
    <col min="7681" max="7681" width="19.7109375" style="15" customWidth="1"/>
    <col min="7682" max="7682" width="3.28515625" style="15" customWidth="1"/>
    <col min="7683" max="7685" width="20.85546875" style="15" customWidth="1"/>
    <col min="7686" max="7686" width="1.7109375" style="15" customWidth="1"/>
    <col min="7687" max="7687" width="9.140625" style="15"/>
    <col min="7688" max="7688" width="13.140625" style="15" bestFit="1" customWidth="1"/>
    <col min="7689" max="7689" width="19.5703125" style="15" bestFit="1" customWidth="1"/>
    <col min="7690" max="7935" width="9.140625" style="15"/>
    <col min="7936" max="7936" width="13.5703125" style="15" customWidth="1"/>
    <col min="7937" max="7937" width="19.7109375" style="15" customWidth="1"/>
    <col min="7938" max="7938" width="3.28515625" style="15" customWidth="1"/>
    <col min="7939" max="7941" width="20.85546875" style="15" customWidth="1"/>
    <col min="7942" max="7942" width="1.7109375" style="15" customWidth="1"/>
    <col min="7943" max="7943" width="9.140625" style="15"/>
    <col min="7944" max="7944" width="13.140625" style="15" bestFit="1" customWidth="1"/>
    <col min="7945" max="7945" width="19.5703125" style="15" bestFit="1" customWidth="1"/>
    <col min="7946" max="8191" width="9.140625" style="15"/>
    <col min="8192" max="8192" width="13.5703125" style="15" customWidth="1"/>
    <col min="8193" max="8193" width="19.7109375" style="15" customWidth="1"/>
    <col min="8194" max="8194" width="3.28515625" style="15" customWidth="1"/>
    <col min="8195" max="8197" width="20.85546875" style="15" customWidth="1"/>
    <col min="8198" max="8198" width="1.7109375" style="15" customWidth="1"/>
    <col min="8199" max="8199" width="9.140625" style="15"/>
    <col min="8200" max="8200" width="13.140625" style="15" bestFit="1" customWidth="1"/>
    <col min="8201" max="8201" width="19.5703125" style="15" bestFit="1" customWidth="1"/>
    <col min="8202" max="8447" width="9.140625" style="15"/>
    <col min="8448" max="8448" width="13.5703125" style="15" customWidth="1"/>
    <col min="8449" max="8449" width="19.7109375" style="15" customWidth="1"/>
    <col min="8450" max="8450" width="3.28515625" style="15" customWidth="1"/>
    <col min="8451" max="8453" width="20.85546875" style="15" customWidth="1"/>
    <col min="8454" max="8454" width="1.7109375" style="15" customWidth="1"/>
    <col min="8455" max="8455" width="9.140625" style="15"/>
    <col min="8456" max="8456" width="13.140625" style="15" bestFit="1" customWidth="1"/>
    <col min="8457" max="8457" width="19.5703125" style="15" bestFit="1" customWidth="1"/>
    <col min="8458" max="8703" width="9.140625" style="15"/>
    <col min="8704" max="8704" width="13.5703125" style="15" customWidth="1"/>
    <col min="8705" max="8705" width="19.7109375" style="15" customWidth="1"/>
    <col min="8706" max="8706" width="3.28515625" style="15" customWidth="1"/>
    <col min="8707" max="8709" width="20.85546875" style="15" customWidth="1"/>
    <col min="8710" max="8710" width="1.7109375" style="15" customWidth="1"/>
    <col min="8711" max="8711" width="9.140625" style="15"/>
    <col min="8712" max="8712" width="13.140625" style="15" bestFit="1" customWidth="1"/>
    <col min="8713" max="8713" width="19.5703125" style="15" bestFit="1" customWidth="1"/>
    <col min="8714" max="8959" width="9.140625" style="15"/>
    <col min="8960" max="8960" width="13.5703125" style="15" customWidth="1"/>
    <col min="8961" max="8961" width="19.7109375" style="15" customWidth="1"/>
    <col min="8962" max="8962" width="3.28515625" style="15" customWidth="1"/>
    <col min="8963" max="8965" width="20.85546875" style="15" customWidth="1"/>
    <col min="8966" max="8966" width="1.7109375" style="15" customWidth="1"/>
    <col min="8967" max="8967" width="9.140625" style="15"/>
    <col min="8968" max="8968" width="13.140625" style="15" bestFit="1" customWidth="1"/>
    <col min="8969" max="8969" width="19.5703125" style="15" bestFit="1" customWidth="1"/>
    <col min="8970" max="9215" width="9.140625" style="15"/>
    <col min="9216" max="9216" width="13.5703125" style="15" customWidth="1"/>
    <col min="9217" max="9217" width="19.7109375" style="15" customWidth="1"/>
    <col min="9218" max="9218" width="3.28515625" style="15" customWidth="1"/>
    <col min="9219" max="9221" width="20.85546875" style="15" customWidth="1"/>
    <col min="9222" max="9222" width="1.7109375" style="15" customWidth="1"/>
    <col min="9223" max="9223" width="9.140625" style="15"/>
    <col min="9224" max="9224" width="13.140625" style="15" bestFit="1" customWidth="1"/>
    <col min="9225" max="9225" width="19.5703125" style="15" bestFit="1" customWidth="1"/>
    <col min="9226" max="9471" width="9.140625" style="15"/>
    <col min="9472" max="9472" width="13.5703125" style="15" customWidth="1"/>
    <col min="9473" max="9473" width="19.7109375" style="15" customWidth="1"/>
    <col min="9474" max="9474" width="3.28515625" style="15" customWidth="1"/>
    <col min="9475" max="9477" width="20.85546875" style="15" customWidth="1"/>
    <col min="9478" max="9478" width="1.7109375" style="15" customWidth="1"/>
    <col min="9479" max="9479" width="9.140625" style="15"/>
    <col min="9480" max="9480" width="13.140625" style="15" bestFit="1" customWidth="1"/>
    <col min="9481" max="9481" width="19.5703125" style="15" bestFit="1" customWidth="1"/>
    <col min="9482" max="9727" width="9.140625" style="15"/>
    <col min="9728" max="9728" width="13.5703125" style="15" customWidth="1"/>
    <col min="9729" max="9729" width="19.7109375" style="15" customWidth="1"/>
    <col min="9730" max="9730" width="3.28515625" style="15" customWidth="1"/>
    <col min="9731" max="9733" width="20.85546875" style="15" customWidth="1"/>
    <col min="9734" max="9734" width="1.7109375" style="15" customWidth="1"/>
    <col min="9735" max="9735" width="9.140625" style="15"/>
    <col min="9736" max="9736" width="13.140625" style="15" bestFit="1" customWidth="1"/>
    <col min="9737" max="9737" width="19.5703125" style="15" bestFit="1" customWidth="1"/>
    <col min="9738" max="9983" width="9.140625" style="15"/>
    <col min="9984" max="9984" width="13.5703125" style="15" customWidth="1"/>
    <col min="9985" max="9985" width="19.7109375" style="15" customWidth="1"/>
    <col min="9986" max="9986" width="3.28515625" style="15" customWidth="1"/>
    <col min="9987" max="9989" width="20.85546875" style="15" customWidth="1"/>
    <col min="9990" max="9990" width="1.7109375" style="15" customWidth="1"/>
    <col min="9991" max="9991" width="9.140625" style="15"/>
    <col min="9992" max="9992" width="13.140625" style="15" bestFit="1" customWidth="1"/>
    <col min="9993" max="9993" width="19.5703125" style="15" bestFit="1" customWidth="1"/>
    <col min="9994" max="10239" width="9.140625" style="15"/>
    <col min="10240" max="10240" width="13.5703125" style="15" customWidth="1"/>
    <col min="10241" max="10241" width="19.7109375" style="15" customWidth="1"/>
    <col min="10242" max="10242" width="3.28515625" style="15" customWidth="1"/>
    <col min="10243" max="10245" width="20.85546875" style="15" customWidth="1"/>
    <col min="10246" max="10246" width="1.7109375" style="15" customWidth="1"/>
    <col min="10247" max="10247" width="9.140625" style="15"/>
    <col min="10248" max="10248" width="13.140625" style="15" bestFit="1" customWidth="1"/>
    <col min="10249" max="10249" width="19.5703125" style="15" bestFit="1" customWidth="1"/>
    <col min="10250" max="10495" width="9.140625" style="15"/>
    <col min="10496" max="10496" width="13.5703125" style="15" customWidth="1"/>
    <col min="10497" max="10497" width="19.7109375" style="15" customWidth="1"/>
    <col min="10498" max="10498" width="3.28515625" style="15" customWidth="1"/>
    <col min="10499" max="10501" width="20.85546875" style="15" customWidth="1"/>
    <col min="10502" max="10502" width="1.7109375" style="15" customWidth="1"/>
    <col min="10503" max="10503" width="9.140625" style="15"/>
    <col min="10504" max="10504" width="13.140625" style="15" bestFit="1" customWidth="1"/>
    <col min="10505" max="10505" width="19.5703125" style="15" bestFit="1" customWidth="1"/>
    <col min="10506" max="10751" width="9.140625" style="15"/>
    <col min="10752" max="10752" width="13.5703125" style="15" customWidth="1"/>
    <col min="10753" max="10753" width="19.7109375" style="15" customWidth="1"/>
    <col min="10754" max="10754" width="3.28515625" style="15" customWidth="1"/>
    <col min="10755" max="10757" width="20.85546875" style="15" customWidth="1"/>
    <col min="10758" max="10758" width="1.7109375" style="15" customWidth="1"/>
    <col min="10759" max="10759" width="9.140625" style="15"/>
    <col min="10760" max="10760" width="13.140625" style="15" bestFit="1" customWidth="1"/>
    <col min="10761" max="10761" width="19.5703125" style="15" bestFit="1" customWidth="1"/>
    <col min="10762" max="11007" width="9.140625" style="15"/>
    <col min="11008" max="11008" width="13.5703125" style="15" customWidth="1"/>
    <col min="11009" max="11009" width="19.7109375" style="15" customWidth="1"/>
    <col min="11010" max="11010" width="3.28515625" style="15" customWidth="1"/>
    <col min="11011" max="11013" width="20.85546875" style="15" customWidth="1"/>
    <col min="11014" max="11014" width="1.7109375" style="15" customWidth="1"/>
    <col min="11015" max="11015" width="9.140625" style="15"/>
    <col min="11016" max="11016" width="13.140625" style="15" bestFit="1" customWidth="1"/>
    <col min="11017" max="11017" width="19.5703125" style="15" bestFit="1" customWidth="1"/>
    <col min="11018" max="11263" width="9.140625" style="15"/>
    <col min="11264" max="11264" width="13.5703125" style="15" customWidth="1"/>
    <col min="11265" max="11265" width="19.7109375" style="15" customWidth="1"/>
    <col min="11266" max="11266" width="3.28515625" style="15" customWidth="1"/>
    <col min="11267" max="11269" width="20.85546875" style="15" customWidth="1"/>
    <col min="11270" max="11270" width="1.7109375" style="15" customWidth="1"/>
    <col min="11271" max="11271" width="9.140625" style="15"/>
    <col min="11272" max="11272" width="13.140625" style="15" bestFit="1" customWidth="1"/>
    <col min="11273" max="11273" width="19.5703125" style="15" bestFit="1" customWidth="1"/>
    <col min="11274" max="11519" width="9.140625" style="15"/>
    <col min="11520" max="11520" width="13.5703125" style="15" customWidth="1"/>
    <col min="11521" max="11521" width="19.7109375" style="15" customWidth="1"/>
    <col min="11522" max="11522" width="3.28515625" style="15" customWidth="1"/>
    <col min="11523" max="11525" width="20.85546875" style="15" customWidth="1"/>
    <col min="11526" max="11526" width="1.7109375" style="15" customWidth="1"/>
    <col min="11527" max="11527" width="9.140625" style="15"/>
    <col min="11528" max="11528" width="13.140625" style="15" bestFit="1" customWidth="1"/>
    <col min="11529" max="11529" width="19.5703125" style="15" bestFit="1" customWidth="1"/>
    <col min="11530" max="11775" width="9.140625" style="15"/>
    <col min="11776" max="11776" width="13.5703125" style="15" customWidth="1"/>
    <col min="11777" max="11777" width="19.7109375" style="15" customWidth="1"/>
    <col min="11778" max="11778" width="3.28515625" style="15" customWidth="1"/>
    <col min="11779" max="11781" width="20.85546875" style="15" customWidth="1"/>
    <col min="11782" max="11782" width="1.7109375" style="15" customWidth="1"/>
    <col min="11783" max="11783" width="9.140625" style="15"/>
    <col min="11784" max="11784" width="13.140625" style="15" bestFit="1" customWidth="1"/>
    <col min="11785" max="11785" width="19.5703125" style="15" bestFit="1" customWidth="1"/>
    <col min="11786" max="12031" width="9.140625" style="15"/>
    <col min="12032" max="12032" width="13.5703125" style="15" customWidth="1"/>
    <col min="12033" max="12033" width="19.7109375" style="15" customWidth="1"/>
    <col min="12034" max="12034" width="3.28515625" style="15" customWidth="1"/>
    <col min="12035" max="12037" width="20.85546875" style="15" customWidth="1"/>
    <col min="12038" max="12038" width="1.7109375" style="15" customWidth="1"/>
    <col min="12039" max="12039" width="9.140625" style="15"/>
    <col min="12040" max="12040" width="13.140625" style="15" bestFit="1" customWidth="1"/>
    <col min="12041" max="12041" width="19.5703125" style="15" bestFit="1" customWidth="1"/>
    <col min="12042" max="12287" width="9.140625" style="15"/>
    <col min="12288" max="12288" width="13.5703125" style="15" customWidth="1"/>
    <col min="12289" max="12289" width="19.7109375" style="15" customWidth="1"/>
    <col min="12290" max="12290" width="3.28515625" style="15" customWidth="1"/>
    <col min="12291" max="12293" width="20.85546875" style="15" customWidth="1"/>
    <col min="12294" max="12294" width="1.7109375" style="15" customWidth="1"/>
    <col min="12295" max="12295" width="9.140625" style="15"/>
    <col min="12296" max="12296" width="13.140625" style="15" bestFit="1" customWidth="1"/>
    <col min="12297" max="12297" width="19.5703125" style="15" bestFit="1" customWidth="1"/>
    <col min="12298" max="12543" width="9.140625" style="15"/>
    <col min="12544" max="12544" width="13.5703125" style="15" customWidth="1"/>
    <col min="12545" max="12545" width="19.7109375" style="15" customWidth="1"/>
    <col min="12546" max="12546" width="3.28515625" style="15" customWidth="1"/>
    <col min="12547" max="12549" width="20.85546875" style="15" customWidth="1"/>
    <col min="12550" max="12550" width="1.7109375" style="15" customWidth="1"/>
    <col min="12551" max="12551" width="9.140625" style="15"/>
    <col min="12552" max="12552" width="13.140625" style="15" bestFit="1" customWidth="1"/>
    <col min="12553" max="12553" width="19.5703125" style="15" bestFit="1" customWidth="1"/>
    <col min="12554" max="12799" width="9.140625" style="15"/>
    <col min="12800" max="12800" width="13.5703125" style="15" customWidth="1"/>
    <col min="12801" max="12801" width="19.7109375" style="15" customWidth="1"/>
    <col min="12802" max="12802" width="3.28515625" style="15" customWidth="1"/>
    <col min="12803" max="12805" width="20.85546875" style="15" customWidth="1"/>
    <col min="12806" max="12806" width="1.7109375" style="15" customWidth="1"/>
    <col min="12807" max="12807" width="9.140625" style="15"/>
    <col min="12808" max="12808" width="13.140625" style="15" bestFit="1" customWidth="1"/>
    <col min="12809" max="12809" width="19.5703125" style="15" bestFit="1" customWidth="1"/>
    <col min="12810" max="13055" width="9.140625" style="15"/>
    <col min="13056" max="13056" width="13.5703125" style="15" customWidth="1"/>
    <col min="13057" max="13057" width="19.7109375" style="15" customWidth="1"/>
    <col min="13058" max="13058" width="3.28515625" style="15" customWidth="1"/>
    <col min="13059" max="13061" width="20.85546875" style="15" customWidth="1"/>
    <col min="13062" max="13062" width="1.7109375" style="15" customWidth="1"/>
    <col min="13063" max="13063" width="9.140625" style="15"/>
    <col min="13064" max="13064" width="13.140625" style="15" bestFit="1" customWidth="1"/>
    <col min="13065" max="13065" width="19.5703125" style="15" bestFit="1" customWidth="1"/>
    <col min="13066" max="13311" width="9.140625" style="15"/>
    <col min="13312" max="13312" width="13.5703125" style="15" customWidth="1"/>
    <col min="13313" max="13313" width="19.7109375" style="15" customWidth="1"/>
    <col min="13314" max="13314" width="3.28515625" style="15" customWidth="1"/>
    <col min="13315" max="13317" width="20.85546875" style="15" customWidth="1"/>
    <col min="13318" max="13318" width="1.7109375" style="15" customWidth="1"/>
    <col min="13319" max="13319" width="9.140625" style="15"/>
    <col min="13320" max="13320" width="13.140625" style="15" bestFit="1" customWidth="1"/>
    <col min="13321" max="13321" width="19.5703125" style="15" bestFit="1" customWidth="1"/>
    <col min="13322" max="13567" width="9.140625" style="15"/>
    <col min="13568" max="13568" width="13.5703125" style="15" customWidth="1"/>
    <col min="13569" max="13569" width="19.7109375" style="15" customWidth="1"/>
    <col min="13570" max="13570" width="3.28515625" style="15" customWidth="1"/>
    <col min="13571" max="13573" width="20.85546875" style="15" customWidth="1"/>
    <col min="13574" max="13574" width="1.7109375" style="15" customWidth="1"/>
    <col min="13575" max="13575" width="9.140625" style="15"/>
    <col min="13576" max="13576" width="13.140625" style="15" bestFit="1" customWidth="1"/>
    <col min="13577" max="13577" width="19.5703125" style="15" bestFit="1" customWidth="1"/>
    <col min="13578" max="13823" width="9.140625" style="15"/>
    <col min="13824" max="13824" width="13.5703125" style="15" customWidth="1"/>
    <col min="13825" max="13825" width="19.7109375" style="15" customWidth="1"/>
    <col min="13826" max="13826" width="3.28515625" style="15" customWidth="1"/>
    <col min="13827" max="13829" width="20.85546875" style="15" customWidth="1"/>
    <col min="13830" max="13830" width="1.7109375" style="15" customWidth="1"/>
    <col min="13831" max="13831" width="9.140625" style="15"/>
    <col min="13832" max="13832" width="13.140625" style="15" bestFit="1" customWidth="1"/>
    <col min="13833" max="13833" width="19.5703125" style="15" bestFit="1" customWidth="1"/>
    <col min="13834" max="14079" width="9.140625" style="15"/>
    <col min="14080" max="14080" width="13.5703125" style="15" customWidth="1"/>
    <col min="14081" max="14081" width="19.7109375" style="15" customWidth="1"/>
    <col min="14082" max="14082" width="3.28515625" style="15" customWidth="1"/>
    <col min="14083" max="14085" width="20.85546875" style="15" customWidth="1"/>
    <col min="14086" max="14086" width="1.7109375" style="15" customWidth="1"/>
    <col min="14087" max="14087" width="9.140625" style="15"/>
    <col min="14088" max="14088" width="13.140625" style="15" bestFit="1" customWidth="1"/>
    <col min="14089" max="14089" width="19.5703125" style="15" bestFit="1" customWidth="1"/>
    <col min="14090" max="14335" width="9.140625" style="15"/>
    <col min="14336" max="14336" width="13.5703125" style="15" customWidth="1"/>
    <col min="14337" max="14337" width="19.7109375" style="15" customWidth="1"/>
    <col min="14338" max="14338" width="3.28515625" style="15" customWidth="1"/>
    <col min="14339" max="14341" width="20.85546875" style="15" customWidth="1"/>
    <col min="14342" max="14342" width="1.7109375" style="15" customWidth="1"/>
    <col min="14343" max="14343" width="9.140625" style="15"/>
    <col min="14344" max="14344" width="13.140625" style="15" bestFit="1" customWidth="1"/>
    <col min="14345" max="14345" width="19.5703125" style="15" bestFit="1" customWidth="1"/>
    <col min="14346" max="14591" width="9.140625" style="15"/>
    <col min="14592" max="14592" width="13.5703125" style="15" customWidth="1"/>
    <col min="14593" max="14593" width="19.7109375" style="15" customWidth="1"/>
    <col min="14594" max="14594" width="3.28515625" style="15" customWidth="1"/>
    <col min="14595" max="14597" width="20.85546875" style="15" customWidth="1"/>
    <col min="14598" max="14598" width="1.7109375" style="15" customWidth="1"/>
    <col min="14599" max="14599" width="9.140625" style="15"/>
    <col min="14600" max="14600" width="13.140625" style="15" bestFit="1" customWidth="1"/>
    <col min="14601" max="14601" width="19.5703125" style="15" bestFit="1" customWidth="1"/>
    <col min="14602" max="14847" width="9.140625" style="15"/>
    <col min="14848" max="14848" width="13.5703125" style="15" customWidth="1"/>
    <col min="14849" max="14849" width="19.7109375" style="15" customWidth="1"/>
    <col min="14850" max="14850" width="3.28515625" style="15" customWidth="1"/>
    <col min="14851" max="14853" width="20.85546875" style="15" customWidth="1"/>
    <col min="14854" max="14854" width="1.7109375" style="15" customWidth="1"/>
    <col min="14855" max="14855" width="9.140625" style="15"/>
    <col min="14856" max="14856" width="13.140625" style="15" bestFit="1" customWidth="1"/>
    <col min="14857" max="14857" width="19.5703125" style="15" bestFit="1" customWidth="1"/>
    <col min="14858" max="15103" width="9.140625" style="15"/>
    <col min="15104" max="15104" width="13.5703125" style="15" customWidth="1"/>
    <col min="15105" max="15105" width="19.7109375" style="15" customWidth="1"/>
    <col min="15106" max="15106" width="3.28515625" style="15" customWidth="1"/>
    <col min="15107" max="15109" width="20.85546875" style="15" customWidth="1"/>
    <col min="15110" max="15110" width="1.7109375" style="15" customWidth="1"/>
    <col min="15111" max="15111" width="9.140625" style="15"/>
    <col min="15112" max="15112" width="13.140625" style="15" bestFit="1" customWidth="1"/>
    <col min="15113" max="15113" width="19.5703125" style="15" bestFit="1" customWidth="1"/>
    <col min="15114" max="15359" width="9.140625" style="15"/>
    <col min="15360" max="15360" width="13.5703125" style="15" customWidth="1"/>
    <col min="15361" max="15361" width="19.7109375" style="15" customWidth="1"/>
    <col min="15362" max="15362" width="3.28515625" style="15" customWidth="1"/>
    <col min="15363" max="15365" width="20.85546875" style="15" customWidth="1"/>
    <col min="15366" max="15366" width="1.7109375" style="15" customWidth="1"/>
    <col min="15367" max="15367" width="9.140625" style="15"/>
    <col min="15368" max="15368" width="13.140625" style="15" bestFit="1" customWidth="1"/>
    <col min="15369" max="15369" width="19.5703125" style="15" bestFit="1" customWidth="1"/>
    <col min="15370" max="15615" width="9.140625" style="15"/>
    <col min="15616" max="15616" width="13.5703125" style="15" customWidth="1"/>
    <col min="15617" max="15617" width="19.7109375" style="15" customWidth="1"/>
    <col min="15618" max="15618" width="3.28515625" style="15" customWidth="1"/>
    <col min="15619" max="15621" width="20.85546875" style="15" customWidth="1"/>
    <col min="15622" max="15622" width="1.7109375" style="15" customWidth="1"/>
    <col min="15623" max="15623" width="9.140625" style="15"/>
    <col min="15624" max="15624" width="13.140625" style="15" bestFit="1" customWidth="1"/>
    <col min="15625" max="15625" width="19.5703125" style="15" bestFit="1" customWidth="1"/>
    <col min="15626" max="15871" width="9.140625" style="15"/>
    <col min="15872" max="15872" width="13.5703125" style="15" customWidth="1"/>
    <col min="15873" max="15873" width="19.7109375" style="15" customWidth="1"/>
    <col min="15874" max="15874" width="3.28515625" style="15" customWidth="1"/>
    <col min="15875" max="15877" width="20.85546875" style="15" customWidth="1"/>
    <col min="15878" max="15878" width="1.7109375" style="15" customWidth="1"/>
    <col min="15879" max="15879" width="9.140625" style="15"/>
    <col min="15880" max="15880" width="13.140625" style="15" bestFit="1" customWidth="1"/>
    <col min="15881" max="15881" width="19.5703125" style="15" bestFit="1" customWidth="1"/>
    <col min="15882" max="16127" width="9.140625" style="15"/>
    <col min="16128" max="16128" width="13.5703125" style="15" customWidth="1"/>
    <col min="16129" max="16129" width="19.7109375" style="15" customWidth="1"/>
    <col min="16130" max="16130" width="3.28515625" style="15" customWidth="1"/>
    <col min="16131" max="16133" width="20.85546875" style="15" customWidth="1"/>
    <col min="16134" max="16134" width="1.7109375" style="15" customWidth="1"/>
    <col min="16135" max="16135" width="9.140625" style="15"/>
    <col min="16136" max="16136" width="13.140625" style="15" bestFit="1" customWidth="1"/>
    <col min="16137" max="16137" width="19.5703125" style="15" bestFit="1" customWidth="1"/>
    <col min="16138" max="16382" width="9.140625" style="15"/>
    <col min="16383" max="16384" width="9.140625" style="15" customWidth="1"/>
  </cols>
  <sheetData>
    <row r="1" spans="1:13" s="31" customFormat="1" ht="23.25" x14ac:dyDescent="0.35">
      <c r="A1" s="29"/>
      <c r="B1" s="6" t="s">
        <v>52</v>
      </c>
      <c r="C1" s="6"/>
      <c r="D1" s="6"/>
      <c r="E1" s="6"/>
      <c r="F1" s="6"/>
      <c r="G1" s="6"/>
      <c r="H1" s="30"/>
      <c r="I1" s="30"/>
      <c r="J1" s="30"/>
      <c r="K1" s="30"/>
      <c r="L1" s="30"/>
      <c r="M1" s="30"/>
    </row>
    <row r="2" spans="1:13" ht="15.75" x14ac:dyDescent="0.25">
      <c r="B2" s="48" t="s">
        <v>38</v>
      </c>
      <c r="C2" s="16"/>
      <c r="D2" s="16"/>
      <c r="E2" s="16"/>
      <c r="F2" s="16"/>
      <c r="G2" s="16"/>
    </row>
    <row r="3" spans="1:13" ht="10.9" customHeight="1" x14ac:dyDescent="0.25">
      <c r="B3" s="47"/>
      <c r="C3" s="16"/>
      <c r="D3" s="16"/>
      <c r="E3" s="16"/>
      <c r="F3" s="16"/>
      <c r="G3" s="16"/>
    </row>
    <row r="4" spans="1:13" s="32" customFormat="1" ht="58.5" x14ac:dyDescent="0.3">
      <c r="A4" s="46"/>
      <c r="B4" s="32" t="s">
        <v>43</v>
      </c>
      <c r="C4" s="32" t="s">
        <v>59</v>
      </c>
      <c r="D4" s="32" t="s">
        <v>60</v>
      </c>
      <c r="E4" s="32" t="s">
        <v>61</v>
      </c>
      <c r="F4" s="32" t="s">
        <v>53</v>
      </c>
      <c r="G4" s="32" t="s">
        <v>58</v>
      </c>
    </row>
    <row r="5" spans="1:13" ht="15.75" x14ac:dyDescent="0.25">
      <c r="B5" s="17" t="s">
        <v>0</v>
      </c>
      <c r="C5" s="18">
        <v>2066041629</v>
      </c>
      <c r="D5" s="19">
        <v>76158964</v>
      </c>
      <c r="E5" s="19">
        <v>2142200593</v>
      </c>
      <c r="F5" s="20">
        <v>2228210095</v>
      </c>
      <c r="G5" s="21"/>
    </row>
    <row r="6" spans="1:13" ht="15.75" x14ac:dyDescent="0.25">
      <c r="B6" s="22" t="s">
        <v>1</v>
      </c>
      <c r="C6" s="23">
        <v>2341294832</v>
      </c>
      <c r="D6" s="24">
        <v>40514580</v>
      </c>
      <c r="E6" s="24">
        <v>2381809412</v>
      </c>
      <c r="F6" s="25">
        <v>2393372198</v>
      </c>
      <c r="G6" s="26">
        <f>F6/F5-1</f>
        <v>7.4123218169873661E-2</v>
      </c>
    </row>
    <row r="7" spans="1:13" ht="15.75" x14ac:dyDescent="0.25">
      <c r="B7" s="22" t="s">
        <v>2</v>
      </c>
      <c r="C7" s="23">
        <v>2531306537</v>
      </c>
      <c r="D7" s="24">
        <v>65914939</v>
      </c>
      <c r="E7" s="24">
        <v>2597221476</v>
      </c>
      <c r="F7" s="25">
        <v>2509288133</v>
      </c>
      <c r="G7" s="26">
        <f t="shared" ref="G7:G42" si="0">F7/F6-1</f>
        <v>4.8432055447482858E-2</v>
      </c>
    </row>
    <row r="8" spans="1:13" ht="15.75" x14ac:dyDescent="0.25">
      <c r="B8" s="22" t="s">
        <v>3</v>
      </c>
      <c r="C8" s="23">
        <v>2734014177</v>
      </c>
      <c r="D8" s="24">
        <v>44058406</v>
      </c>
      <c r="E8" s="24">
        <v>2778072583</v>
      </c>
      <c r="F8" s="25">
        <v>2692754087</v>
      </c>
      <c r="G8" s="26">
        <f t="shared" si="0"/>
        <v>7.3114741821480589E-2</v>
      </c>
    </row>
    <row r="9" spans="1:13" ht="15.75" x14ac:dyDescent="0.25">
      <c r="B9" s="22" t="s">
        <v>4</v>
      </c>
      <c r="C9" s="23">
        <v>2794001877</v>
      </c>
      <c r="D9" s="24">
        <v>96891709</v>
      </c>
      <c r="E9" s="24">
        <v>2890893586</v>
      </c>
      <c r="F9" s="25">
        <v>2938379079</v>
      </c>
      <c r="G9" s="26">
        <f t="shared" si="0"/>
        <v>9.1217015763088494E-2</v>
      </c>
    </row>
    <row r="10" spans="1:13" ht="15.75" x14ac:dyDescent="0.25">
      <c r="B10" s="22" t="s">
        <v>5</v>
      </c>
      <c r="C10" s="23">
        <v>3050024679</v>
      </c>
      <c r="D10" s="24">
        <v>43776146</v>
      </c>
      <c r="E10" s="24">
        <v>3093800825</v>
      </c>
      <c r="F10" s="25">
        <v>3142454774</v>
      </c>
      <c r="G10" s="26">
        <f t="shared" si="0"/>
        <v>6.945179281274072E-2</v>
      </c>
    </row>
    <row r="11" spans="1:13" ht="15.75" x14ac:dyDescent="0.25">
      <c r="B11" s="22" t="s">
        <v>6</v>
      </c>
      <c r="C11" s="23">
        <v>3325040295</v>
      </c>
      <c r="D11" s="24">
        <v>38412836</v>
      </c>
      <c r="E11" s="24">
        <v>3363453131</v>
      </c>
      <c r="F11" s="25">
        <v>3294770987</v>
      </c>
      <c r="G11" s="26">
        <f t="shared" si="0"/>
        <v>4.8470455091424558E-2</v>
      </c>
    </row>
    <row r="12" spans="1:13" ht="15.75" x14ac:dyDescent="0.25">
      <c r="B12" s="22" t="s">
        <v>7</v>
      </c>
      <c r="C12" s="23">
        <v>3540491658</v>
      </c>
      <c r="D12" s="24">
        <v>52090055</v>
      </c>
      <c r="E12" s="24">
        <v>3592581713</v>
      </c>
      <c r="F12" s="25">
        <v>3305427735</v>
      </c>
      <c r="G12" s="26">
        <f t="shared" si="0"/>
        <v>3.2344427099935125E-3</v>
      </c>
    </row>
    <row r="13" spans="1:13" ht="15.75" x14ac:dyDescent="0.25">
      <c r="B13" s="22" t="s">
        <v>8</v>
      </c>
      <c r="C13" s="23">
        <v>3524036153</v>
      </c>
      <c r="D13" s="24">
        <v>64239069</v>
      </c>
      <c r="E13" s="24">
        <v>3588275222</v>
      </c>
      <c r="F13" s="25">
        <v>3341586687</v>
      </c>
      <c r="G13" s="26">
        <f t="shared" si="0"/>
        <v>1.0939265625784511E-2</v>
      </c>
    </row>
    <row r="14" spans="1:13" ht="15.75" x14ac:dyDescent="0.25">
      <c r="B14" s="22" t="s">
        <v>9</v>
      </c>
      <c r="C14" s="23">
        <v>3555031562</v>
      </c>
      <c r="D14" s="24">
        <v>207128065</v>
      </c>
      <c r="E14" s="24">
        <v>3762159627</v>
      </c>
      <c r="F14" s="25">
        <v>3672593567</v>
      </c>
      <c r="G14" s="26">
        <f t="shared" si="0"/>
        <v>9.9056798762018783E-2</v>
      </c>
    </row>
    <row r="15" spans="1:13" ht="15.75" x14ac:dyDescent="0.25">
      <c r="B15" s="22" t="s">
        <v>10</v>
      </c>
      <c r="C15" s="23">
        <v>3581804691</v>
      </c>
      <c r="D15" s="24">
        <v>246208491</v>
      </c>
      <c r="E15" s="24">
        <v>3828013182</v>
      </c>
      <c r="F15" s="25">
        <v>4024492900</v>
      </c>
      <c r="G15" s="26">
        <f t="shared" si="0"/>
        <v>9.5817663071128489E-2</v>
      </c>
    </row>
    <row r="16" spans="1:13" ht="15.75" x14ac:dyDescent="0.25">
      <c r="B16" s="22" t="s">
        <v>11</v>
      </c>
      <c r="C16" s="23">
        <v>3960036558</v>
      </c>
      <c r="D16" s="24">
        <v>27508814</v>
      </c>
      <c r="E16" s="24">
        <v>3987545372</v>
      </c>
      <c r="F16" s="25">
        <v>4233539860</v>
      </c>
      <c r="G16" s="26">
        <f t="shared" si="0"/>
        <v>5.194367717731585E-2</v>
      </c>
    </row>
    <row r="17" spans="2:9" ht="15.75" x14ac:dyDescent="0.25">
      <c r="B17" s="22" t="s">
        <v>12</v>
      </c>
      <c r="C17" s="23">
        <v>4180852000</v>
      </c>
      <c r="D17" s="24">
        <v>-9734975</v>
      </c>
      <c r="E17" s="24">
        <v>4171117025</v>
      </c>
      <c r="F17" s="25">
        <v>4345991099</v>
      </c>
      <c r="G17" s="26">
        <f t="shared" si="0"/>
        <v>2.6561988954557858E-2</v>
      </c>
    </row>
    <row r="18" spans="2:9" ht="15.75" x14ac:dyDescent="0.25">
      <c r="B18" s="22" t="s">
        <v>13</v>
      </c>
      <c r="C18" s="23">
        <v>4419802221</v>
      </c>
      <c r="D18" s="24">
        <v>10052247</v>
      </c>
      <c r="E18" s="24">
        <v>4429854468</v>
      </c>
      <c r="F18" s="25">
        <v>4588316094</v>
      </c>
      <c r="G18" s="26">
        <f t="shared" si="0"/>
        <v>5.5758281478247351E-2</v>
      </c>
    </row>
    <row r="19" spans="2:9" ht="15.75" x14ac:dyDescent="0.25">
      <c r="B19" s="22" t="s">
        <v>14</v>
      </c>
      <c r="C19" s="23">
        <v>4674511195</v>
      </c>
      <c r="D19" s="24">
        <v>1382675</v>
      </c>
      <c r="E19" s="24">
        <v>4675893870</v>
      </c>
      <c r="F19" s="25">
        <v>4845701564</v>
      </c>
      <c r="G19" s="26">
        <f t="shared" si="0"/>
        <v>5.6095845344346529E-2</v>
      </c>
    </row>
    <row r="20" spans="2:9" ht="15.75" x14ac:dyDescent="0.25">
      <c r="B20" s="22" t="s">
        <v>15</v>
      </c>
      <c r="C20" s="23">
        <v>4643271682</v>
      </c>
      <c r="D20" s="24">
        <v>24300000</v>
      </c>
      <c r="E20" s="24">
        <v>4667571682</v>
      </c>
      <c r="F20" s="25">
        <v>4930546565</v>
      </c>
      <c r="G20" s="26">
        <f t="shared" si="0"/>
        <v>1.7509332731164395E-2</v>
      </c>
    </row>
    <row r="21" spans="2:9" ht="15.75" x14ac:dyDescent="0.25">
      <c r="B21" s="22" t="s">
        <v>39</v>
      </c>
      <c r="C21" s="23">
        <v>4922854815</v>
      </c>
      <c r="D21" s="24">
        <v>22571757</v>
      </c>
      <c r="E21" s="24">
        <v>4945426572</v>
      </c>
      <c r="F21" s="25">
        <v>5006736929</v>
      </c>
      <c r="G21" s="26">
        <f t="shared" si="0"/>
        <v>1.5452721720720541E-2</v>
      </c>
    </row>
    <row r="22" spans="2:9" ht="15.75" x14ac:dyDescent="0.25">
      <c r="B22" s="22" t="s">
        <v>16</v>
      </c>
      <c r="C22" s="23">
        <v>5336834349</v>
      </c>
      <c r="D22" s="24">
        <v>-19932512</v>
      </c>
      <c r="E22" s="24">
        <v>5316901837</v>
      </c>
      <c r="F22" s="25">
        <v>5080323743</v>
      </c>
      <c r="G22" s="26">
        <f t="shared" si="0"/>
        <v>1.4697559517012015E-2</v>
      </c>
    </row>
    <row r="23" spans="2:9" ht="15.75" x14ac:dyDescent="0.25">
      <c r="B23" s="22" t="s">
        <v>17</v>
      </c>
      <c r="C23" s="23">
        <v>5390406040</v>
      </c>
      <c r="D23" s="24">
        <v>77002000</v>
      </c>
      <c r="E23" s="24">
        <v>5467408040</v>
      </c>
      <c r="F23" s="25">
        <v>4929959859</v>
      </c>
      <c r="G23" s="26">
        <f t="shared" si="0"/>
        <v>-2.9597303559085408E-2</v>
      </c>
    </row>
    <row r="24" spans="2:9" ht="15.75" x14ac:dyDescent="0.25">
      <c r="B24" s="22" t="s">
        <v>18</v>
      </c>
      <c r="C24" s="23">
        <v>5362995658</v>
      </c>
      <c r="D24" s="24">
        <v>21971000</v>
      </c>
      <c r="E24" s="24">
        <v>5384966658</v>
      </c>
      <c r="F24" s="25">
        <v>4967801276</v>
      </c>
      <c r="G24" s="26">
        <f t="shared" si="0"/>
        <v>7.6758063112658537E-3</v>
      </c>
      <c r="H24" s="27"/>
      <c r="I24" s="27"/>
    </row>
    <row r="25" spans="2:9" ht="15.75" customHeight="1" x14ac:dyDescent="0.25">
      <c r="B25" s="22" t="s">
        <v>19</v>
      </c>
      <c r="C25" s="23">
        <v>4998599000</v>
      </c>
      <c r="D25" s="24">
        <v>5376250</v>
      </c>
      <c r="E25" s="24">
        <v>5003975250</v>
      </c>
      <c r="F25" s="25">
        <v>5116279803</v>
      </c>
      <c r="G25" s="26">
        <f t="shared" si="0"/>
        <v>2.98881776365163E-2</v>
      </c>
    </row>
    <row r="26" spans="2:9" ht="15.75" customHeight="1" x14ac:dyDescent="0.25">
      <c r="B26" s="22" t="s">
        <v>20</v>
      </c>
      <c r="C26" s="23">
        <v>5128841217</v>
      </c>
      <c r="D26" s="24">
        <v>-39222020</v>
      </c>
      <c r="E26" s="24">
        <v>5089619197</v>
      </c>
      <c r="F26" s="25">
        <v>5591060631</v>
      </c>
      <c r="G26" s="26">
        <f t="shared" si="0"/>
        <v>9.2798057628045605E-2</v>
      </c>
    </row>
    <row r="27" spans="2:9" ht="15.75" customHeight="1" x14ac:dyDescent="0.25">
      <c r="B27" s="22" t="s">
        <v>21</v>
      </c>
      <c r="C27" s="23">
        <v>5461955892</v>
      </c>
      <c r="D27" s="24">
        <v>-2359048</v>
      </c>
      <c r="E27" s="24">
        <v>5459596844</v>
      </c>
      <c r="F27" s="25">
        <v>6226026577</v>
      </c>
      <c r="G27" s="26">
        <f t="shared" si="0"/>
        <v>0.11356806658103302</v>
      </c>
    </row>
    <row r="28" spans="2:9" ht="15.75" customHeight="1" x14ac:dyDescent="0.25">
      <c r="B28" s="22" t="s">
        <v>22</v>
      </c>
      <c r="C28" s="23">
        <v>6213886586</v>
      </c>
      <c r="D28" s="24">
        <v>-94705129</v>
      </c>
      <c r="E28" s="24">
        <v>6119181457</v>
      </c>
      <c r="F28" s="25">
        <v>6658502908</v>
      </c>
      <c r="G28" s="26">
        <f t="shared" si="0"/>
        <v>6.946265417459685E-2</v>
      </c>
    </row>
    <row r="29" spans="2:9" ht="15.75" customHeight="1" x14ac:dyDescent="0.25">
      <c r="B29" s="22" t="s">
        <v>23</v>
      </c>
      <c r="C29" s="23">
        <v>6840153669</v>
      </c>
      <c r="D29" s="24">
        <v>-218214240</v>
      </c>
      <c r="E29" s="24">
        <v>6621939429</v>
      </c>
      <c r="F29" s="25">
        <v>6392394378</v>
      </c>
      <c r="G29" s="26">
        <f t="shared" si="0"/>
        <v>-3.9965219461011059E-2</v>
      </c>
    </row>
    <row r="30" spans="2:9" ht="15.75" customHeight="1" x14ac:dyDescent="0.25">
      <c r="B30" s="22" t="s">
        <v>24</v>
      </c>
      <c r="C30" s="23">
        <v>6718657837</v>
      </c>
      <c r="D30" s="24">
        <v>0</v>
      </c>
      <c r="E30" s="24">
        <v>6718657837</v>
      </c>
      <c r="F30" s="25">
        <v>5544172770</v>
      </c>
      <c r="G30" s="26">
        <f t="shared" si="0"/>
        <v>-0.13269231493589173</v>
      </c>
    </row>
    <row r="31" spans="2:9" ht="15.75" customHeight="1" x14ac:dyDescent="0.25">
      <c r="B31" s="22" t="s">
        <v>25</v>
      </c>
      <c r="C31" s="23">
        <v>5529491371</v>
      </c>
      <c r="D31" s="24">
        <v>8598529</v>
      </c>
      <c r="E31" s="24">
        <v>5538089900</v>
      </c>
      <c r="F31" s="25">
        <v>5309460775</v>
      </c>
      <c r="G31" s="26">
        <f t="shared" si="0"/>
        <v>-4.2334899134104709E-2</v>
      </c>
    </row>
    <row r="32" spans="2:9" ht="15.75" customHeight="1" x14ac:dyDescent="0.25">
      <c r="B32" s="22" t="s">
        <v>26</v>
      </c>
      <c r="C32" s="23">
        <v>5025453884</v>
      </c>
      <c r="D32" s="24">
        <v>3009000</v>
      </c>
      <c r="E32" s="24">
        <v>5028462884</v>
      </c>
      <c r="F32" s="25">
        <v>5739362821</v>
      </c>
      <c r="G32" s="26">
        <f t="shared" si="0"/>
        <v>8.0969059612272964E-2</v>
      </c>
    </row>
    <row r="33" spans="1:7" ht="15.75" customHeight="1" x14ac:dyDescent="0.25">
      <c r="B33" s="22" t="s">
        <v>27</v>
      </c>
      <c r="C33" s="23">
        <v>5473253142</v>
      </c>
      <c r="D33" s="24">
        <v>1165860</v>
      </c>
      <c r="E33" s="24">
        <v>5474419002</v>
      </c>
      <c r="F33" s="25">
        <v>5906660783</v>
      </c>
      <c r="G33" s="26">
        <f t="shared" si="0"/>
        <v>2.9149222172863309E-2</v>
      </c>
    </row>
    <row r="34" spans="1:7" ht="15.75" customHeight="1" x14ac:dyDescent="0.25">
      <c r="B34" s="22" t="s">
        <v>28</v>
      </c>
      <c r="C34" s="23">
        <v>6124981389</v>
      </c>
      <c r="D34" s="24">
        <v>-20443274</v>
      </c>
      <c r="E34" s="24">
        <v>6104538115</v>
      </c>
      <c r="F34" s="25">
        <v>6389576248</v>
      </c>
      <c r="G34" s="26">
        <f t="shared" si="0"/>
        <v>8.1757778674184545E-2</v>
      </c>
    </row>
    <row r="35" spans="1:7" ht="15.75" customHeight="1" x14ac:dyDescent="0.25">
      <c r="B35" s="22" t="s">
        <v>29</v>
      </c>
      <c r="C35" s="23">
        <v>6345740399</v>
      </c>
      <c r="D35" s="24">
        <v>-43845763</v>
      </c>
      <c r="E35" s="24">
        <v>6301894636</v>
      </c>
      <c r="F35" s="25">
        <v>6552389831</v>
      </c>
      <c r="G35" s="26">
        <f t="shared" si="0"/>
        <v>2.5481123736642575E-2</v>
      </c>
    </row>
    <row r="36" spans="1:7" ht="15.75" customHeight="1" x14ac:dyDescent="0.25">
      <c r="B36" s="22" t="s">
        <v>30</v>
      </c>
      <c r="C36" s="23">
        <v>6661217474</v>
      </c>
      <c r="D36" s="24">
        <v>-1069422</v>
      </c>
      <c r="E36" s="24">
        <v>6660148052</v>
      </c>
      <c r="F36" s="25">
        <v>6960389459</v>
      </c>
      <c r="G36" s="26">
        <f t="shared" si="0"/>
        <v>6.2267300713659157E-2</v>
      </c>
    </row>
    <row r="37" spans="1:7" ht="15.75" customHeight="1" x14ac:dyDescent="0.25">
      <c r="B37" s="22" t="s">
        <v>31</v>
      </c>
      <c r="C37" s="23">
        <v>7099290837</v>
      </c>
      <c r="D37" s="24">
        <v>-54000000</v>
      </c>
      <c r="E37" s="24">
        <v>7045290837</v>
      </c>
      <c r="F37" s="25">
        <v>7271041788</v>
      </c>
      <c r="G37" s="26">
        <f t="shared" si="0"/>
        <v>4.4631457884632741E-2</v>
      </c>
    </row>
    <row r="38" spans="1:7" ht="15.75" customHeight="1" x14ac:dyDescent="0.25">
      <c r="B38" s="22" t="s">
        <v>32</v>
      </c>
      <c r="C38" s="23">
        <v>7657763000</v>
      </c>
      <c r="D38" s="24">
        <v>-78234108</v>
      </c>
      <c r="E38" s="24">
        <v>7579528892</v>
      </c>
      <c r="F38" s="25">
        <v>7582469655</v>
      </c>
      <c r="G38" s="26">
        <f t="shared" si="0"/>
        <v>4.2831258034299102E-2</v>
      </c>
    </row>
    <row r="39" spans="1:7" ht="15.75" customHeight="1" x14ac:dyDescent="0.25">
      <c r="B39" s="22" t="s">
        <v>33</v>
      </c>
      <c r="C39" s="23">
        <v>7934743831</v>
      </c>
      <c r="D39" s="24">
        <v>15970000</v>
      </c>
      <c r="E39" s="24">
        <v>7950713831</v>
      </c>
      <c r="F39" s="28">
        <v>8124265228</v>
      </c>
      <c r="G39" s="26">
        <f t="shared" si="0"/>
        <v>7.1453708046524289E-2</v>
      </c>
    </row>
    <row r="40" spans="1:7" ht="15.75" customHeight="1" x14ac:dyDescent="0.25">
      <c r="B40" s="22" t="s">
        <v>34</v>
      </c>
      <c r="C40" s="23">
        <v>8239020000</v>
      </c>
      <c r="D40" s="24">
        <v>-2416000</v>
      </c>
      <c r="E40" s="24">
        <v>8236604000</v>
      </c>
      <c r="F40" s="28">
        <v>8804752211</v>
      </c>
      <c r="G40" s="26">
        <f t="shared" si="0"/>
        <v>8.3759818753174731E-2</v>
      </c>
    </row>
    <row r="41" spans="1:7" ht="15.75" customHeight="1" x14ac:dyDescent="0.25">
      <c r="B41" s="22" t="s">
        <v>35</v>
      </c>
      <c r="C41" s="23">
        <v>8716621000</v>
      </c>
      <c r="D41" s="23">
        <v>-12000</v>
      </c>
      <c r="E41" s="23">
        <v>8716609000</v>
      </c>
      <c r="F41" s="28">
        <v>9179224494</v>
      </c>
      <c r="G41" s="26">
        <f t="shared" si="0"/>
        <v>4.2530700924457765E-2</v>
      </c>
    </row>
    <row r="42" spans="1:7" ht="15.75" customHeight="1" x14ac:dyDescent="0.25">
      <c r="A42" s="14">
        <v>4</v>
      </c>
      <c r="B42" s="22" t="s">
        <v>36</v>
      </c>
      <c r="C42" s="23">
        <v>8922828000</v>
      </c>
      <c r="D42" s="23">
        <v>0</v>
      </c>
      <c r="E42" s="23">
        <v>8922828000</v>
      </c>
      <c r="F42" s="28">
        <v>10459721541</v>
      </c>
      <c r="G42" s="26">
        <f t="shared" si="0"/>
        <v>0.13949948035773585</v>
      </c>
    </row>
    <row r="43" spans="1:7" ht="15.75" customHeight="1" x14ac:dyDescent="0.25">
      <c r="B43" s="22" t="s">
        <v>37</v>
      </c>
      <c r="C43" s="23">
        <v>9275404779</v>
      </c>
      <c r="D43" s="23">
        <v>-4167801</v>
      </c>
      <c r="E43" s="23">
        <v>9271236978</v>
      </c>
      <c r="F43" s="28">
        <v>13004392104</v>
      </c>
      <c r="G43" s="26">
        <f>F43/F42-1</f>
        <v>0.24328282096472686</v>
      </c>
    </row>
    <row r="44" spans="1:7" ht="15.75" x14ac:dyDescent="0.25">
      <c r="B44" s="22" t="s">
        <v>40</v>
      </c>
      <c r="C44" s="23">
        <v>11214924784</v>
      </c>
      <c r="D44" s="23">
        <v>-712854000</v>
      </c>
      <c r="E44" s="23">
        <f>SUM(C44:D44)</f>
        <v>10502070784</v>
      </c>
      <c r="F44" s="28">
        <v>12326129401</v>
      </c>
      <c r="G44" s="26">
        <f>F44/F43-1</f>
        <v>-5.2156432809448594E-2</v>
      </c>
    </row>
    <row r="45" spans="1:7" ht="15.75" x14ac:dyDescent="0.25">
      <c r="B45" s="22" t="s">
        <v>51</v>
      </c>
      <c r="C45" s="23">
        <v>11762691268</v>
      </c>
      <c r="D45" s="23">
        <v>-126223259</v>
      </c>
      <c r="E45" s="23">
        <f>SUM(C45:D45)</f>
        <v>11636468009</v>
      </c>
      <c r="F45" s="23">
        <v>12911737902</v>
      </c>
      <c r="G45" s="26">
        <f>F45/F44-1</f>
        <v>4.7509520786995107E-2</v>
      </c>
    </row>
    <row r="46" spans="1:7" s="39" customFormat="1" ht="17.25" x14ac:dyDescent="0.25">
      <c r="A46" s="33"/>
      <c r="B46" s="34"/>
      <c r="C46" s="35"/>
      <c r="D46" s="36"/>
      <c r="F46" s="37" t="s">
        <v>54</v>
      </c>
      <c r="G46" s="38">
        <v>45615</v>
      </c>
    </row>
    <row r="47" spans="1:7" s="39" customFormat="1" ht="17.25" x14ac:dyDescent="0.25">
      <c r="A47" s="40"/>
      <c r="B47" s="34"/>
      <c r="C47" s="35"/>
      <c r="D47" s="36"/>
      <c r="F47" s="37"/>
      <c r="G47" s="38"/>
    </row>
    <row r="48" spans="1:7" s="39" customFormat="1" ht="17.25" x14ac:dyDescent="0.25">
      <c r="A48" s="40"/>
      <c r="B48" s="41" t="s">
        <v>72</v>
      </c>
      <c r="C48" s="42"/>
      <c r="D48" s="42"/>
      <c r="E48" s="42"/>
      <c r="F48" s="42"/>
      <c r="G48" s="42"/>
    </row>
    <row r="49" spans="1:7" s="39" customFormat="1" ht="17.25" x14ac:dyDescent="0.25">
      <c r="A49" s="40"/>
      <c r="B49" s="41" t="s">
        <v>45</v>
      </c>
      <c r="C49" s="42"/>
      <c r="D49" s="42"/>
      <c r="E49" s="42"/>
      <c r="F49" s="42"/>
      <c r="G49" s="42"/>
    </row>
    <row r="50" spans="1:7" s="39" customFormat="1" ht="17.25" x14ac:dyDescent="0.25">
      <c r="A50" s="40"/>
      <c r="B50" s="41"/>
      <c r="C50" s="42"/>
      <c r="D50" s="42"/>
      <c r="E50" s="42"/>
      <c r="F50" s="42"/>
      <c r="G50" s="42"/>
    </row>
    <row r="51" spans="1:7" s="39" customFormat="1" ht="17.25" x14ac:dyDescent="0.25">
      <c r="A51" s="40"/>
      <c r="B51" s="41" t="s">
        <v>48</v>
      </c>
      <c r="C51" s="42"/>
      <c r="D51" s="42"/>
      <c r="E51" s="42"/>
      <c r="F51" s="42"/>
      <c r="G51" s="42"/>
    </row>
    <row r="52" spans="1:7" s="39" customFormat="1" ht="17.25" x14ac:dyDescent="0.25">
      <c r="A52" s="33">
        <v>1</v>
      </c>
      <c r="B52" s="43" t="s">
        <v>49</v>
      </c>
      <c r="C52" s="13"/>
      <c r="D52" s="13"/>
      <c r="E52" s="13"/>
      <c r="F52" s="13"/>
      <c r="G52" s="13"/>
    </row>
    <row r="53" spans="1:7" s="39" customFormat="1" ht="17.25" x14ac:dyDescent="0.25">
      <c r="A53" s="33">
        <v>2</v>
      </c>
      <c r="B53" s="43" t="s">
        <v>62</v>
      </c>
      <c r="C53" s="13"/>
      <c r="D53" s="13"/>
      <c r="E53" s="13"/>
      <c r="F53" s="13"/>
      <c r="G53" s="13"/>
    </row>
    <row r="54" spans="1:7" s="39" customFormat="1" ht="17.25" x14ac:dyDescent="0.25">
      <c r="A54" s="33">
        <v>3</v>
      </c>
      <c r="B54" s="43" t="s">
        <v>50</v>
      </c>
      <c r="C54" s="13"/>
      <c r="D54" s="13"/>
      <c r="E54" s="13"/>
      <c r="F54" s="13"/>
      <c r="G54" s="13"/>
    </row>
    <row r="55" spans="1:7" s="39" customFormat="1" ht="17.25" x14ac:dyDescent="0.25">
      <c r="A55" s="33">
        <v>4</v>
      </c>
      <c r="B55" s="41" t="s">
        <v>44</v>
      </c>
      <c r="C55" s="44"/>
      <c r="D55" s="44"/>
      <c r="E55" s="44"/>
      <c r="F55" s="44"/>
      <c r="G55" s="44"/>
    </row>
    <row r="56" spans="1:7" s="39" customFormat="1" x14ac:dyDescent="0.25">
      <c r="C56" s="42"/>
      <c r="D56" s="42"/>
      <c r="E56" s="42"/>
      <c r="F56" s="42"/>
      <c r="G56" s="42"/>
    </row>
    <row r="57" spans="1:7" ht="17.25" x14ac:dyDescent="0.25">
      <c r="A57" s="40"/>
      <c r="B57" s="45"/>
      <c r="C57" s="39"/>
      <c r="D57" s="39"/>
      <c r="E57" s="39"/>
      <c r="F57" s="39"/>
      <c r="G57" s="39"/>
    </row>
    <row r="58" spans="1:7" x14ac:dyDescent="0.2">
      <c r="B58" s="41" t="s">
        <v>46</v>
      </c>
    </row>
    <row r="59" spans="1:7" x14ac:dyDescent="0.2">
      <c r="B59" s="41" t="s">
        <v>47</v>
      </c>
    </row>
    <row r="60" spans="1:7" ht="15.75" x14ac:dyDescent="0.25">
      <c r="B60" s="39" t="s">
        <v>73</v>
      </c>
    </row>
  </sheetData>
  <printOptions horizontalCentered="1"/>
  <pageMargins left="0.5" right="0.5" top="1" bottom="0.75" header="0.5" footer="0.5"/>
  <pageSetup firstPageNumber="12" orientation="portrait" r:id="rId1"/>
  <headerFooter scaleWithDoc="0" alignWithMargins="0">
    <oddFooter>&amp;C&amp;"Arial,Regular"&amp;10 &amp;P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1B859-FDB5-4731-9FA4-C250A93E070D}">
  <sheetPr>
    <tabColor rgb="FF92D050"/>
    <pageSetUpPr autoPageBreaks="0"/>
  </sheetPr>
  <dimension ref="A1:AG43"/>
  <sheetViews>
    <sheetView showGridLines="0" topLeftCell="A3" zoomScaleNormal="100" zoomScaleSheetLayoutView="115" workbookViewId="0">
      <pane xSplit="2" ySplit="2" topLeftCell="C29" activePane="bottomRight" state="frozen"/>
      <selection activeCell="A3" sqref="A3"/>
      <selection pane="topRight" activeCell="C3" sqref="C3"/>
      <selection pane="bottomLeft" activeCell="A5" sqref="A5"/>
      <selection pane="bottomRight" activeCell="G38" sqref="G38"/>
    </sheetView>
  </sheetViews>
  <sheetFormatPr defaultRowHeight="15" x14ac:dyDescent="0.25"/>
  <cols>
    <col min="1" max="1" width="4.140625" customWidth="1"/>
    <col min="2" max="2" width="8.85546875" style="1" customWidth="1"/>
    <col min="3" max="6" width="17.140625" customWidth="1"/>
    <col min="7" max="7" width="14" bestFit="1" customWidth="1"/>
    <col min="8" max="8" width="17.140625" customWidth="1"/>
    <col min="9" max="9" width="16.7109375" style="50" customWidth="1"/>
    <col min="10" max="10" width="31.7109375" bestFit="1" customWidth="1"/>
    <col min="18" max="18" width="34.85546875" bestFit="1" customWidth="1"/>
    <col min="19" max="19" width="17.42578125" style="66" bestFit="1" customWidth="1"/>
    <col min="20" max="20" width="13.85546875" style="66" bestFit="1" customWidth="1"/>
    <col min="21" max="21" width="12.28515625" style="2" bestFit="1" customWidth="1"/>
    <col min="22" max="33" width="8.85546875" style="2"/>
  </cols>
  <sheetData>
    <row r="1" spans="2:33" s="7" customFormat="1" ht="21" x14ac:dyDescent="0.35">
      <c r="B1" s="6" t="s">
        <v>41</v>
      </c>
      <c r="C1" s="6"/>
      <c r="D1" s="6"/>
      <c r="E1" s="6"/>
      <c r="F1" s="6"/>
      <c r="G1" s="6"/>
      <c r="H1" s="6"/>
      <c r="I1" s="49"/>
      <c r="S1" s="65"/>
      <c r="T1" s="65"/>
      <c r="U1" s="8"/>
      <c r="V1" s="8"/>
      <c r="W1" s="8"/>
      <c r="X1" s="8"/>
      <c r="Y1" s="8"/>
      <c r="Z1" s="8"/>
      <c r="AA1" s="8"/>
      <c r="AB1" s="8"/>
      <c r="AC1" s="8"/>
      <c r="AD1" s="8"/>
      <c r="AE1" s="8"/>
      <c r="AF1" s="8"/>
      <c r="AG1" s="8"/>
    </row>
    <row r="2" spans="2:33" ht="18" x14ac:dyDescent="0.25">
      <c r="B2" s="52" t="s">
        <v>42</v>
      </c>
      <c r="C2" s="3"/>
      <c r="D2" s="3"/>
      <c r="E2" s="3"/>
      <c r="F2" s="3"/>
      <c r="G2" s="3"/>
      <c r="H2" s="3"/>
    </row>
    <row r="3" spans="2:33" ht="8.4499999999999993" customHeight="1" x14ac:dyDescent="0.25">
      <c r="B3" s="43"/>
      <c r="C3" s="3"/>
      <c r="D3" s="3"/>
      <c r="E3" s="3"/>
      <c r="F3" s="3"/>
      <c r="G3" s="3"/>
      <c r="H3" s="3"/>
    </row>
    <row r="4" spans="2:33" s="4" customFormat="1" ht="33.75" x14ac:dyDescent="0.25">
      <c r="B4" s="9" t="s">
        <v>43</v>
      </c>
      <c r="C4" s="9" t="s">
        <v>55</v>
      </c>
      <c r="D4" s="9" t="s">
        <v>56</v>
      </c>
      <c r="E4" s="9" t="s">
        <v>57</v>
      </c>
      <c r="F4" s="9" t="s">
        <v>66</v>
      </c>
      <c r="G4" s="9" t="s">
        <v>67</v>
      </c>
      <c r="H4" s="9" t="s">
        <v>63</v>
      </c>
      <c r="I4" s="9" t="s">
        <v>65</v>
      </c>
      <c r="J4" s="9" t="s">
        <v>64</v>
      </c>
      <c r="S4" s="67"/>
      <c r="T4" s="67"/>
      <c r="U4" s="5"/>
      <c r="V4" s="5"/>
      <c r="W4" s="5"/>
      <c r="X4" s="5"/>
      <c r="Y4" s="5"/>
      <c r="Z4" s="5"/>
      <c r="AA4" s="5"/>
      <c r="AB4" s="5"/>
      <c r="AC4" s="5"/>
      <c r="AD4" s="5"/>
      <c r="AE4" s="5"/>
      <c r="AF4" s="5"/>
      <c r="AG4" s="5"/>
    </row>
    <row r="5" spans="2:33" ht="15.75" x14ac:dyDescent="0.25">
      <c r="B5" s="10" t="s">
        <v>9</v>
      </c>
      <c r="C5" s="11">
        <v>1494799140</v>
      </c>
      <c r="D5" s="11">
        <v>1250619261</v>
      </c>
      <c r="E5" s="11">
        <v>158246351</v>
      </c>
      <c r="F5" s="11">
        <v>474046490</v>
      </c>
      <c r="G5" s="11">
        <v>294882325</v>
      </c>
      <c r="H5" s="11">
        <v>3672593567</v>
      </c>
      <c r="I5" s="51"/>
      <c r="J5" s="55"/>
    </row>
    <row r="6" spans="2:33" ht="15.75" x14ac:dyDescent="0.25">
      <c r="B6" s="10" t="s">
        <v>10</v>
      </c>
      <c r="C6" s="12">
        <v>1530996225</v>
      </c>
      <c r="D6" s="12">
        <v>1346902579</v>
      </c>
      <c r="E6" s="12">
        <v>198802680</v>
      </c>
      <c r="F6" s="12">
        <v>478022334</v>
      </c>
      <c r="G6" s="11">
        <v>469769082</v>
      </c>
      <c r="H6" s="11">
        <v>4024492900</v>
      </c>
      <c r="I6" s="51"/>
      <c r="J6" s="55"/>
    </row>
    <row r="7" spans="2:33" ht="15.75" x14ac:dyDescent="0.25">
      <c r="B7" s="10" t="s">
        <v>11</v>
      </c>
      <c r="C7" s="12">
        <v>1655953953</v>
      </c>
      <c r="D7" s="12">
        <v>1442466320</v>
      </c>
      <c r="E7" s="12">
        <v>232272412</v>
      </c>
      <c r="F7" s="12">
        <v>494883172</v>
      </c>
      <c r="G7" s="11">
        <v>407964003</v>
      </c>
      <c r="H7" s="11">
        <v>4233539860</v>
      </c>
      <c r="I7" s="51"/>
      <c r="J7" s="55"/>
    </row>
    <row r="8" spans="2:33" ht="15.75" x14ac:dyDescent="0.25">
      <c r="B8" s="10" t="s">
        <v>12</v>
      </c>
      <c r="C8" s="12">
        <v>1813461024</v>
      </c>
      <c r="D8" s="12">
        <v>1544723827</v>
      </c>
      <c r="E8" s="12">
        <v>233833112</v>
      </c>
      <c r="F8" s="12">
        <v>465631702</v>
      </c>
      <c r="G8" s="11">
        <v>288341434</v>
      </c>
      <c r="H8" s="11">
        <v>4345991099</v>
      </c>
      <c r="I8" s="51"/>
      <c r="J8" s="55"/>
    </row>
    <row r="9" spans="2:33" ht="15.75" x14ac:dyDescent="0.25">
      <c r="B9" s="10" t="s">
        <v>13</v>
      </c>
      <c r="C9" s="12">
        <v>1932991641</v>
      </c>
      <c r="D9" s="12">
        <v>1634621819</v>
      </c>
      <c r="E9" s="12">
        <v>220236903</v>
      </c>
      <c r="F9" s="12">
        <v>514226086</v>
      </c>
      <c r="G9" s="11">
        <v>286239645</v>
      </c>
      <c r="H9" s="11">
        <v>4588316094</v>
      </c>
      <c r="I9" s="54">
        <v>305456213</v>
      </c>
      <c r="J9" s="55">
        <f>Table1[[#This Row],[TOTAL (BUDGETARY)]]-Table1[[#This Row],[TRUST FUND FOR TAX RELIEF]]</f>
        <v>4282859881</v>
      </c>
    </row>
    <row r="10" spans="2:33" ht="15.75" x14ac:dyDescent="0.25">
      <c r="B10" s="10" t="s">
        <v>14</v>
      </c>
      <c r="C10" s="12">
        <v>2087461428</v>
      </c>
      <c r="D10" s="12">
        <v>1741801182</v>
      </c>
      <c r="E10" s="12">
        <v>193812774</v>
      </c>
      <c r="F10" s="12">
        <v>515473001</v>
      </c>
      <c r="G10" s="11">
        <v>307153179</v>
      </c>
      <c r="H10" s="11">
        <v>4845701564</v>
      </c>
      <c r="I10" s="54">
        <v>317515985</v>
      </c>
      <c r="J10" s="55">
        <f>Table1[[#This Row],[TOTAL (BUDGETARY)]]-Table1[[#This Row],[TRUST FUND FOR TAX RELIEF]]</f>
        <v>4528185579</v>
      </c>
    </row>
    <row r="11" spans="2:33" ht="15.75" x14ac:dyDescent="0.25">
      <c r="B11" s="10" t="s">
        <v>15</v>
      </c>
      <c r="C11" s="12">
        <v>1986164713</v>
      </c>
      <c r="D11" s="12">
        <v>1889614818</v>
      </c>
      <c r="E11" s="12">
        <v>215274766</v>
      </c>
      <c r="F11" s="12">
        <v>532556606</v>
      </c>
      <c r="G11" s="11">
        <v>306935662</v>
      </c>
      <c r="H11" s="11">
        <v>4930546565</v>
      </c>
      <c r="I11" s="54">
        <v>353350553</v>
      </c>
      <c r="J11" s="55">
        <f>Table1[[#This Row],[TOTAL (BUDGETARY)]]-Table1[[#This Row],[TRUST FUND FOR TAX RELIEF]]</f>
        <v>4577196012</v>
      </c>
    </row>
    <row r="12" spans="2:33" ht="15.75" x14ac:dyDescent="0.25">
      <c r="B12" s="10" t="s">
        <v>39</v>
      </c>
      <c r="C12" s="12">
        <v>2099143892</v>
      </c>
      <c r="D12" s="12">
        <v>1980792358</v>
      </c>
      <c r="E12" s="12">
        <v>173778133</v>
      </c>
      <c r="F12" s="12">
        <v>508523982</v>
      </c>
      <c r="G12" s="11">
        <v>236805230</v>
      </c>
      <c r="H12" s="11">
        <v>4999043595</v>
      </c>
      <c r="I12" s="54">
        <v>381443193</v>
      </c>
      <c r="J12" s="55">
        <f>Table1[[#This Row],[TOTAL (BUDGETARY)]]-Table1[[#This Row],[TRUST FUND FOR TAX RELIEF]]</f>
        <v>4617600402</v>
      </c>
    </row>
    <row r="13" spans="2:33" ht="15.75" x14ac:dyDescent="0.25">
      <c r="B13" s="10" t="s">
        <v>16</v>
      </c>
      <c r="C13" s="12">
        <v>2127286899</v>
      </c>
      <c r="D13" s="12">
        <v>2000208479</v>
      </c>
      <c r="E13" s="12">
        <v>180413695</v>
      </c>
      <c r="F13" s="12">
        <v>522069769</v>
      </c>
      <c r="G13" s="11">
        <v>250344901</v>
      </c>
      <c r="H13" s="11">
        <v>5080323743</v>
      </c>
      <c r="I13" s="54">
        <v>440702185</v>
      </c>
      <c r="J13" s="55">
        <f>Table1[[#This Row],[TOTAL (BUDGETARY)]]-Table1[[#This Row],[TRUST FUND FOR TAX RELIEF]]</f>
        <v>4639621558</v>
      </c>
    </row>
    <row r="14" spans="2:33" ht="15.75" x14ac:dyDescent="0.25">
      <c r="B14" s="10" t="s">
        <v>17</v>
      </c>
      <c r="C14" s="12">
        <v>1920136736</v>
      </c>
      <c r="D14" s="12">
        <v>2026514449</v>
      </c>
      <c r="E14" s="12">
        <v>110828520</v>
      </c>
      <c r="F14" s="12">
        <v>533426487</v>
      </c>
      <c r="G14" s="11">
        <v>339053667</v>
      </c>
      <c r="H14" s="11">
        <v>4929959859</v>
      </c>
      <c r="I14" s="54">
        <v>461149836</v>
      </c>
      <c r="J14" s="55">
        <f>Table1[[#This Row],[TOTAL (BUDGETARY)]]-Table1[[#This Row],[TRUST FUND FOR TAX RELIEF]]</f>
        <v>4468810023</v>
      </c>
    </row>
    <row r="15" spans="2:33" ht="15.75" x14ac:dyDescent="0.25">
      <c r="B15" s="10" t="s">
        <v>18</v>
      </c>
      <c r="C15" s="12">
        <v>1859125469</v>
      </c>
      <c r="D15" s="12">
        <v>2041704530</v>
      </c>
      <c r="E15" s="12">
        <v>101385421</v>
      </c>
      <c r="F15" s="12">
        <v>602419489</v>
      </c>
      <c r="G15" s="11">
        <v>363166367</v>
      </c>
      <c r="H15" s="11">
        <v>4967801276</v>
      </c>
      <c r="I15" s="54">
        <v>473471855.27999997</v>
      </c>
      <c r="J15" s="55">
        <f>Table1[[#This Row],[TOTAL (BUDGETARY)]]-Table1[[#This Row],[TRUST FUND FOR TAX RELIEF]]</f>
        <v>4494329420.7200003</v>
      </c>
    </row>
    <row r="16" spans="2:33" ht="15.75" x14ac:dyDescent="0.25">
      <c r="B16" s="10" t="s">
        <v>19</v>
      </c>
      <c r="C16" s="12">
        <v>1973635422</v>
      </c>
      <c r="D16" s="12">
        <v>2181357756</v>
      </c>
      <c r="E16" s="12">
        <v>149278321</v>
      </c>
      <c r="F16" s="12">
        <v>616380034</v>
      </c>
      <c r="G16" s="11">
        <v>195628270</v>
      </c>
      <c r="H16" s="11">
        <v>5116279803</v>
      </c>
      <c r="I16" s="54">
        <v>485064168</v>
      </c>
      <c r="J16" s="55">
        <f>Table1[[#This Row],[TOTAL (BUDGETARY)]]-Table1[[#This Row],[TRUST FUND FOR TAX RELIEF]]</f>
        <v>4631215635</v>
      </c>
    </row>
    <row r="17" spans="2:10" ht="15.75" x14ac:dyDescent="0.25">
      <c r="B17" s="10" t="s">
        <v>20</v>
      </c>
      <c r="C17" s="12">
        <v>2215376042</v>
      </c>
      <c r="D17" s="12">
        <v>2318474848</v>
      </c>
      <c r="E17" s="12">
        <v>186268596</v>
      </c>
      <c r="F17" s="12">
        <v>606795298</v>
      </c>
      <c r="G17" s="11">
        <v>264145847</v>
      </c>
      <c r="H17" s="11">
        <v>5591060631</v>
      </c>
      <c r="I17" s="54">
        <v>494406747</v>
      </c>
      <c r="J17" s="55">
        <f>Table1[[#This Row],[TOTAL (BUDGETARY)]]-Table1[[#This Row],[TRUST FUND FOR TAX RELIEF]]</f>
        <v>5096653884</v>
      </c>
    </row>
    <row r="18" spans="2:10" ht="15.75" x14ac:dyDescent="0.25">
      <c r="B18" s="10" t="s">
        <v>21</v>
      </c>
      <c r="C18" s="12">
        <v>2608227193</v>
      </c>
      <c r="D18" s="12">
        <v>2544980402</v>
      </c>
      <c r="E18" s="12">
        <v>257853944</v>
      </c>
      <c r="F18" s="12">
        <v>582320107</v>
      </c>
      <c r="G18" s="11">
        <v>232644931</v>
      </c>
      <c r="H18" s="11">
        <v>6226026577</v>
      </c>
      <c r="I18" s="54">
        <v>500073073</v>
      </c>
      <c r="J18" s="55">
        <f>Table1[[#This Row],[TOTAL (BUDGETARY)]]-Table1[[#This Row],[TRUST FUND FOR TAX RELIEF]]</f>
        <v>5725953504</v>
      </c>
    </row>
    <row r="19" spans="2:10" ht="15.75" x14ac:dyDescent="0.25">
      <c r="B19" s="10" t="s">
        <v>22</v>
      </c>
      <c r="C19" s="12">
        <v>2881930422</v>
      </c>
      <c r="D19" s="12">
        <v>2631222230</v>
      </c>
      <c r="E19" s="12">
        <v>261523893</v>
      </c>
      <c r="F19" s="12">
        <v>590847067</v>
      </c>
      <c r="G19" s="11">
        <v>292979296</v>
      </c>
      <c r="H19" s="11">
        <v>6658502908</v>
      </c>
      <c r="I19" s="54">
        <v>510236972.34000003</v>
      </c>
      <c r="J19" s="55">
        <f>Table1[[#This Row],[TOTAL (BUDGETARY)]]-Table1[[#This Row],[TRUST FUND FOR TAX RELIEF]]</f>
        <v>6148265935.6599998</v>
      </c>
    </row>
    <row r="20" spans="2:10" ht="15.75" x14ac:dyDescent="0.25">
      <c r="B20" s="10" t="s">
        <v>23</v>
      </c>
      <c r="C20" s="12">
        <v>2863839126</v>
      </c>
      <c r="D20" s="12">
        <v>2463274765</v>
      </c>
      <c r="E20" s="12">
        <v>268643838</v>
      </c>
      <c r="F20" s="12">
        <v>557833051</v>
      </c>
      <c r="G20" s="11">
        <v>238803598</v>
      </c>
      <c r="H20" s="11">
        <v>6392394378</v>
      </c>
      <c r="I20" s="54">
        <v>520175094.30000001</v>
      </c>
      <c r="J20" s="55">
        <f>Table1[[#This Row],[TOTAL (BUDGETARY)]]-Table1[[#This Row],[TRUST FUND FOR TAX RELIEF]]</f>
        <v>5872219283.6999998</v>
      </c>
    </row>
    <row r="21" spans="2:10" ht="15.75" x14ac:dyDescent="0.25">
      <c r="B21" s="10" t="s">
        <v>24</v>
      </c>
      <c r="C21" s="11">
        <v>2326707698</v>
      </c>
      <c r="D21" s="11">
        <v>2247876029</v>
      </c>
      <c r="E21" s="11">
        <v>207174754</v>
      </c>
      <c r="F21" s="11">
        <v>549059587</v>
      </c>
      <c r="G21" s="11">
        <v>213354702</v>
      </c>
      <c r="H21" s="11">
        <v>5544172770</v>
      </c>
      <c r="I21" s="54">
        <v>525985060.13000005</v>
      </c>
      <c r="J21" s="55">
        <f>Table1[[#This Row],[TOTAL (BUDGETARY)]]-Table1[[#This Row],[TRUST FUND FOR TAX RELIEF]]</f>
        <v>5018187709.8699999</v>
      </c>
    </row>
    <row r="22" spans="2:10" ht="15.75" x14ac:dyDescent="0.25">
      <c r="B22" s="10" t="s">
        <v>25</v>
      </c>
      <c r="C22" s="12">
        <v>2170909624</v>
      </c>
      <c r="D22" s="12">
        <v>2190976127</v>
      </c>
      <c r="E22" s="12">
        <v>109557160</v>
      </c>
      <c r="F22" s="12">
        <v>541211315</v>
      </c>
      <c r="G22" s="11">
        <v>229241549</v>
      </c>
      <c r="H22" s="11">
        <v>5241895775</v>
      </c>
      <c r="I22" s="54">
        <v>528944825.96999985</v>
      </c>
      <c r="J22" s="55">
        <f>Table1[[#This Row],[TOTAL (BUDGETARY)]]-Table1[[#This Row],[TRUST FUND FOR TAX RELIEF]]</f>
        <v>4712950949.0299997</v>
      </c>
    </row>
    <row r="23" spans="2:10" ht="15.75" x14ac:dyDescent="0.25">
      <c r="B23" s="10" t="s">
        <v>26</v>
      </c>
      <c r="C23" s="11">
        <v>2396092452</v>
      </c>
      <c r="D23" s="11">
        <v>2244714889</v>
      </c>
      <c r="E23" s="11">
        <v>182647544</v>
      </c>
      <c r="F23" s="11">
        <v>582944383</v>
      </c>
      <c r="G23" s="11">
        <v>226428484</v>
      </c>
      <c r="H23" s="11">
        <v>5632827752</v>
      </c>
      <c r="I23" s="54">
        <v>534664696.00000006</v>
      </c>
      <c r="J23" s="55">
        <f>Table1[[#This Row],[TOTAL (BUDGETARY)]]-Table1[[#This Row],[TRUST FUND FOR TAX RELIEF]]</f>
        <v>5098163056</v>
      </c>
    </row>
    <row r="24" spans="2:10" ht="15.75" x14ac:dyDescent="0.25">
      <c r="B24" s="10" t="s">
        <v>27</v>
      </c>
      <c r="C24" s="11">
        <v>2591808436</v>
      </c>
      <c r="D24" s="11">
        <v>2354476219</v>
      </c>
      <c r="E24" s="11">
        <v>212256270</v>
      </c>
      <c r="F24" s="11">
        <v>575815256</v>
      </c>
      <c r="G24" s="11">
        <v>123439090</v>
      </c>
      <c r="H24" s="11">
        <v>5857795271</v>
      </c>
      <c r="I24" s="54">
        <v>536610045.92000002</v>
      </c>
      <c r="J24" s="55">
        <f>Table1[[#This Row],[TOTAL (BUDGETARY)]]-Table1[[#This Row],[TRUST FUND FOR TAX RELIEF]]</f>
        <v>5321185225.0799999</v>
      </c>
    </row>
    <row r="25" spans="2:10" ht="15.75" x14ac:dyDescent="0.25">
      <c r="B25" s="10" t="s">
        <v>28</v>
      </c>
      <c r="C25" s="11">
        <v>2843945204</v>
      </c>
      <c r="D25" s="11">
        <v>2448348202</v>
      </c>
      <c r="E25" s="11">
        <v>351080053</v>
      </c>
      <c r="F25" s="11">
        <v>604422786</v>
      </c>
      <c r="G25" s="11">
        <v>141780003</v>
      </c>
      <c r="H25" s="11">
        <v>6389576248</v>
      </c>
      <c r="I25" s="54">
        <v>542785918.28999996</v>
      </c>
      <c r="J25" s="55">
        <f>Table1[[#This Row],[TOTAL (BUDGETARY)]]-Table1[[#This Row],[TRUST FUND FOR TAX RELIEF]]</f>
        <v>5846790329.71</v>
      </c>
    </row>
    <row r="26" spans="2:10" ht="15.75" x14ac:dyDescent="0.25">
      <c r="B26" s="10" t="s">
        <v>29</v>
      </c>
      <c r="C26" s="11">
        <v>2921429641</v>
      </c>
      <c r="D26" s="11">
        <v>2517077645</v>
      </c>
      <c r="E26" s="11">
        <v>288108754</v>
      </c>
      <c r="F26" s="11">
        <v>612878148</v>
      </c>
      <c r="G26" s="11">
        <v>212895643</v>
      </c>
      <c r="H26" s="11">
        <v>6552389831</v>
      </c>
      <c r="I26" s="54">
        <v>552409253.30999994</v>
      </c>
      <c r="J26" s="55">
        <f>Table1[[#This Row],[TOTAL (BUDGETARY)]]-Table1[[#This Row],[TRUST FUND FOR TAX RELIEF]]</f>
        <v>5999980577.6900005</v>
      </c>
    </row>
    <row r="27" spans="2:10" ht="15.75" x14ac:dyDescent="0.25">
      <c r="B27" s="10" t="s">
        <v>30</v>
      </c>
      <c r="C27" s="11">
        <v>3159204051</v>
      </c>
      <c r="D27" s="11">
        <v>2656946677</v>
      </c>
      <c r="E27" s="11">
        <v>326968127</v>
      </c>
      <c r="F27" s="11">
        <v>692674535</v>
      </c>
      <c r="G27" s="11">
        <v>124596069</v>
      </c>
      <c r="H27" s="11">
        <v>6960389459</v>
      </c>
      <c r="I27" s="54">
        <v>560325409.41999996</v>
      </c>
      <c r="J27" s="55">
        <f>Table1[[#This Row],[TOTAL (BUDGETARY)]]-Table1[[#This Row],[TRUST FUND FOR TAX RELIEF]]</f>
        <v>6400064049.5799999</v>
      </c>
    </row>
    <row r="28" spans="2:10" ht="15.75" x14ac:dyDescent="0.25">
      <c r="B28" s="10" t="s">
        <v>31</v>
      </c>
      <c r="C28" s="11">
        <v>3311004608</v>
      </c>
      <c r="D28" s="11">
        <v>2818605595</v>
      </c>
      <c r="E28" s="11">
        <v>361807850</v>
      </c>
      <c r="F28" s="11">
        <v>655602114</v>
      </c>
      <c r="G28" s="11">
        <v>124021621</v>
      </c>
      <c r="H28" s="11">
        <v>7271041788</v>
      </c>
      <c r="I28" s="54">
        <v>568314514.30999994</v>
      </c>
      <c r="J28" s="55">
        <f>Table1[[#This Row],[TOTAL (BUDGETARY)]]-Table1[[#This Row],[TRUST FUND FOR TAX RELIEF]]</f>
        <v>6702727273.6900005</v>
      </c>
    </row>
    <row r="29" spans="2:10" ht="15.75" x14ac:dyDescent="0.25">
      <c r="B29" s="10" t="s">
        <v>32</v>
      </c>
      <c r="C29" s="11">
        <v>3580610432</v>
      </c>
      <c r="D29" s="11">
        <v>2896271260</v>
      </c>
      <c r="E29" s="11">
        <v>269463081</v>
      </c>
      <c r="F29" s="11">
        <v>691359032</v>
      </c>
      <c r="G29" s="11">
        <v>144765850</v>
      </c>
      <c r="H29" s="11">
        <v>7582469655</v>
      </c>
      <c r="I29" s="54">
        <v>575273126.23000002</v>
      </c>
      <c r="J29" s="55">
        <f>Table1[[#This Row],[TOTAL (BUDGETARY)]]-Table1[[#This Row],[TRUST FUND FOR TAX RELIEF]]</f>
        <v>7007196528.7700005</v>
      </c>
    </row>
    <row r="30" spans="2:10" ht="15.75" x14ac:dyDescent="0.25">
      <c r="B30" s="10" t="s">
        <v>33</v>
      </c>
      <c r="C30" s="12">
        <v>3856345821</v>
      </c>
      <c r="D30" s="12">
        <v>3034415169</v>
      </c>
      <c r="E30" s="12">
        <v>333618258</v>
      </c>
      <c r="F30" s="12">
        <v>743635867</v>
      </c>
      <c r="G30" s="11">
        <v>156250113</v>
      </c>
      <c r="H30" s="11">
        <v>8124265228</v>
      </c>
      <c r="I30" s="54">
        <v>582033400.87000012</v>
      </c>
      <c r="J30" s="55">
        <f>Table1[[#This Row],[TOTAL (BUDGETARY)]]-Table1[[#This Row],[TRUST FUND FOR TAX RELIEF]]</f>
        <v>7542231827.1300001</v>
      </c>
    </row>
    <row r="31" spans="2:10" ht="15.75" x14ac:dyDescent="0.25">
      <c r="B31" s="10" t="s">
        <v>34</v>
      </c>
      <c r="C31" s="11">
        <v>4160604174</v>
      </c>
      <c r="D31" s="11">
        <v>3186425454</v>
      </c>
      <c r="E31" s="11">
        <v>449170442</v>
      </c>
      <c r="F31" s="11">
        <v>809612754</v>
      </c>
      <c r="G31" s="11">
        <v>198939387</v>
      </c>
      <c r="H31" s="11">
        <v>8804752211</v>
      </c>
      <c r="I31" s="54">
        <v>601618019.88</v>
      </c>
      <c r="J31" s="55">
        <f>Table1[[#This Row],[TOTAL (BUDGETARY)]]-Table1[[#This Row],[TRUST FUND FOR TAX RELIEF]]</f>
        <v>8203134191.1199999</v>
      </c>
    </row>
    <row r="32" spans="2:10" ht="15.75" x14ac:dyDescent="0.25">
      <c r="B32" s="10" t="s">
        <v>35</v>
      </c>
      <c r="C32" s="11">
        <v>4454007030</v>
      </c>
      <c r="D32" s="11">
        <v>3286771744</v>
      </c>
      <c r="E32" s="11">
        <v>374412193</v>
      </c>
      <c r="F32" s="11">
        <v>820320104</v>
      </c>
      <c r="G32" s="11">
        <v>243713423</v>
      </c>
      <c r="H32" s="11">
        <v>9179224494</v>
      </c>
      <c r="I32" s="54">
        <v>613787409.60000014</v>
      </c>
      <c r="J32" s="55">
        <f>Table1[[#This Row],[TOTAL (BUDGETARY)]]-Table1[[#This Row],[TRUST FUND FOR TAX RELIEF]]</f>
        <v>8565437084.3999996</v>
      </c>
    </row>
    <row r="33" spans="1:33" ht="15.75" x14ac:dyDescent="0.25">
      <c r="B33" s="10" t="s">
        <v>36</v>
      </c>
      <c r="C33" s="11">
        <v>4838375543</v>
      </c>
      <c r="D33" s="11">
        <v>3825920335</v>
      </c>
      <c r="E33" s="11">
        <v>622721114</v>
      </c>
      <c r="F33" s="11">
        <v>947617895</v>
      </c>
      <c r="G33" s="11">
        <v>225086654</v>
      </c>
      <c r="H33" s="11">
        <v>10459721541</v>
      </c>
      <c r="I33" s="54">
        <v>626043899.13</v>
      </c>
      <c r="J33" s="55">
        <f>Table1[[#This Row],[TOTAL (BUDGETARY)]]-Table1[[#This Row],[TRUST FUND FOR TAX RELIEF]]</f>
        <v>9833677641.8700008</v>
      </c>
    </row>
    <row r="34" spans="1:33" ht="15.75" x14ac:dyDescent="0.25">
      <c r="B34" s="10" t="s">
        <v>37</v>
      </c>
      <c r="C34" s="11">
        <v>6221165693</v>
      </c>
      <c r="D34" s="11">
        <v>4401993179</v>
      </c>
      <c r="E34" s="11">
        <v>1085746310</v>
      </c>
      <c r="F34" s="11">
        <v>1018327292</v>
      </c>
      <c r="G34" s="11">
        <v>277159630</v>
      </c>
      <c r="H34" s="11">
        <f>SUM(C34:G34)</f>
        <v>13004392104</v>
      </c>
      <c r="I34" s="54">
        <v>663229180.60000002</v>
      </c>
      <c r="J34" s="55">
        <f>Table1[[#This Row],[TOTAL (BUDGETARY)]]-Table1[[#This Row],[TRUST FUND FOR TAX RELIEF]]</f>
        <v>12341162923.4</v>
      </c>
    </row>
    <row r="35" spans="1:33" ht="15.75" x14ac:dyDescent="0.25">
      <c r="B35" s="10" t="s">
        <v>40</v>
      </c>
      <c r="C35" s="11">
        <f>5758211861-768072631</f>
        <v>4990139230</v>
      </c>
      <c r="D35" s="11">
        <v>4660078785</v>
      </c>
      <c r="E35" s="11">
        <v>1262221843</v>
      </c>
      <c r="F35" s="11">
        <v>1095110879</v>
      </c>
      <c r="G35" s="11">
        <v>318578664</v>
      </c>
      <c r="H35" s="11">
        <f>SUM(C35:G35)</f>
        <v>12326129401</v>
      </c>
      <c r="I35" s="54">
        <v>751166604.60000002</v>
      </c>
      <c r="J35" s="55">
        <f>Table1[[#This Row],[TOTAL (BUDGETARY)]]-Table1[[#This Row],[TRUST FUND FOR TAX RELIEF]]</f>
        <v>11574962796.4</v>
      </c>
    </row>
    <row r="36" spans="1:33" ht="15.75" x14ac:dyDescent="0.25">
      <c r="B36" s="53" t="s">
        <v>51</v>
      </c>
      <c r="C36" s="72">
        <v>5317242139</v>
      </c>
      <c r="D36" s="72">
        <v>4786379944</v>
      </c>
      <c r="E36" s="72">
        <v>1293063734</v>
      </c>
      <c r="F36" s="72">
        <v>1035081608</v>
      </c>
      <c r="G36" s="72">
        <v>479970477</v>
      </c>
      <c r="H36" s="73">
        <f>SUM(C36:G36)</f>
        <v>12911737902</v>
      </c>
      <c r="I36" s="74">
        <v>772102287.60000002</v>
      </c>
      <c r="J36" s="55">
        <f>Table1[[#This Row],[TOTAL (BUDGETARY)]]-Table1[[#This Row],[TRUST FUND FOR TAX RELIEF]]</f>
        <v>12139635614.4</v>
      </c>
    </row>
    <row r="37" spans="1:33" ht="15.75" x14ac:dyDescent="0.25">
      <c r="B37" s="53"/>
      <c r="C37" s="57"/>
      <c r="D37" s="57"/>
      <c r="E37" s="57"/>
      <c r="F37" s="57"/>
      <c r="G37" s="57"/>
      <c r="H37" s="56"/>
      <c r="I37" s="71" t="s">
        <v>54</v>
      </c>
      <c r="J37" s="70">
        <v>45609</v>
      </c>
    </row>
    <row r="38" spans="1:33" ht="15.75" x14ac:dyDescent="0.25">
      <c r="B38" s="53" t="s">
        <v>71</v>
      </c>
      <c r="C38" s="10"/>
      <c r="D38" s="10"/>
      <c r="E38" s="10"/>
      <c r="F38" s="10"/>
      <c r="G38" s="10"/>
      <c r="H38" s="10"/>
      <c r="I38" s="51"/>
      <c r="J38" s="10"/>
    </row>
    <row r="39" spans="1:33" ht="15.75" x14ac:dyDescent="0.25">
      <c r="B39" s="53"/>
      <c r="C39" s="10"/>
      <c r="D39" s="10"/>
      <c r="E39" s="10"/>
      <c r="F39" s="10"/>
      <c r="G39" s="10"/>
      <c r="H39" s="10"/>
      <c r="I39" s="51"/>
      <c r="J39" s="10"/>
    </row>
    <row r="40" spans="1:33" ht="15.75" x14ac:dyDescent="0.25">
      <c r="B40" s="53" t="s">
        <v>68</v>
      </c>
      <c r="C40" s="10"/>
      <c r="D40" s="10"/>
      <c r="E40" s="10"/>
      <c r="F40" s="10"/>
      <c r="G40" s="10"/>
      <c r="H40" s="10"/>
      <c r="I40" s="51"/>
      <c r="J40" s="10"/>
    </row>
    <row r="41" spans="1:33" s="59" customFormat="1" ht="33" customHeight="1" x14ac:dyDescent="0.25">
      <c r="A41" s="64">
        <v>1</v>
      </c>
      <c r="B41" s="75" t="s">
        <v>70</v>
      </c>
      <c r="C41" s="75"/>
      <c r="D41" s="75"/>
      <c r="E41" s="75"/>
      <c r="F41" s="75"/>
      <c r="G41" s="75"/>
      <c r="H41" s="75"/>
      <c r="I41" s="75"/>
      <c r="S41" s="68"/>
      <c r="T41" s="68"/>
      <c r="U41" s="60"/>
      <c r="V41" s="60"/>
      <c r="W41" s="60"/>
      <c r="X41" s="60"/>
      <c r="Y41" s="60"/>
      <c r="Z41" s="60"/>
      <c r="AA41" s="60"/>
      <c r="AB41" s="60"/>
      <c r="AC41" s="60"/>
      <c r="AD41" s="60"/>
      <c r="AE41" s="60"/>
      <c r="AF41" s="60"/>
      <c r="AG41" s="60"/>
    </row>
    <row r="42" spans="1:33" s="59" customFormat="1" ht="52.5" customHeight="1" x14ac:dyDescent="0.25">
      <c r="A42" s="58">
        <v>2</v>
      </c>
      <c r="B42" s="76" t="s">
        <v>69</v>
      </c>
      <c r="C42" s="76"/>
      <c r="D42" s="76"/>
      <c r="E42" s="76"/>
      <c r="F42" s="76"/>
      <c r="G42" s="76"/>
      <c r="H42" s="76"/>
      <c r="I42" s="76"/>
      <c r="R42" s="68"/>
      <c r="S42" s="68"/>
      <c r="T42" s="68"/>
      <c r="U42" s="60"/>
      <c r="V42" s="60"/>
      <c r="W42" s="60"/>
      <c r="X42" s="60"/>
      <c r="Y42" s="60"/>
      <c r="Z42" s="60"/>
      <c r="AA42" s="60"/>
      <c r="AB42" s="60"/>
      <c r="AC42" s="60"/>
      <c r="AD42" s="60"/>
      <c r="AE42" s="60"/>
      <c r="AF42" s="60"/>
    </row>
    <row r="43" spans="1:33" x14ac:dyDescent="0.25">
      <c r="B43" s="61"/>
      <c r="C43" s="62"/>
      <c r="D43" s="62"/>
      <c r="E43" s="62"/>
      <c r="F43" s="62"/>
      <c r="G43" s="62"/>
      <c r="H43" s="62"/>
      <c r="I43" s="62"/>
      <c r="J43" s="62"/>
      <c r="S43" s="69"/>
      <c r="T43" s="69"/>
      <c r="U43" s="63"/>
      <c r="V43" s="63"/>
      <c r="W43" s="63"/>
      <c r="X43" s="63"/>
      <c r="Y43" s="63"/>
      <c r="Z43" s="63"/>
      <c r="AA43" s="63"/>
      <c r="AB43" s="63"/>
      <c r="AC43" s="63"/>
      <c r="AD43" s="63"/>
      <c r="AE43" s="63"/>
      <c r="AF43" s="63"/>
      <c r="AG43" s="63"/>
    </row>
  </sheetData>
  <mergeCells count="2">
    <mergeCell ref="B41:I41"/>
    <mergeCell ref="B42:I42"/>
  </mergeCells>
  <pageMargins left="0.7" right="0.7" top="0.75" bottom="0.75" header="0.3" footer="0.3"/>
  <pageSetup scale="82"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Estimated vs Actual</vt:lpstr>
      <vt:lpstr>Revenue by Category </vt:lpstr>
      <vt:lpstr>'Estimated vs Actual'!Print_Area</vt:lpstr>
      <vt:lpstr>'Revenue by Category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Martin</dc:creator>
  <cp:lastModifiedBy>Lisa Wren</cp:lastModifiedBy>
  <cp:lastPrinted>2023-12-11T14:11:28Z</cp:lastPrinted>
  <dcterms:created xsi:type="dcterms:W3CDTF">2022-07-21T14:03:54Z</dcterms:created>
  <dcterms:modified xsi:type="dcterms:W3CDTF">2024-11-21T18:23:41Z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8b0b85-d75e-4e7c-989b-349f33915dc1_Enabled">
    <vt:lpwstr>true</vt:lpwstr>
  </property>
  <property fmtid="{D5CDD505-2E9C-101B-9397-08002B2CF9AE}" pid="3" name="MSIP_Label_1c8b0b85-d75e-4e7c-989b-349f33915dc1_SetDate">
    <vt:lpwstr>2022-12-21T15:34:55Z</vt:lpwstr>
  </property>
  <property fmtid="{D5CDD505-2E9C-101B-9397-08002B2CF9AE}" pid="4" name="MSIP_Label_1c8b0b85-d75e-4e7c-989b-349f33915dc1_Method">
    <vt:lpwstr>Standard</vt:lpwstr>
  </property>
  <property fmtid="{D5CDD505-2E9C-101B-9397-08002B2CF9AE}" pid="5" name="MSIP_Label_1c8b0b85-d75e-4e7c-989b-349f33915dc1_Name">
    <vt:lpwstr>defa4170-0d19-0005-0004-bc88714345d2</vt:lpwstr>
  </property>
  <property fmtid="{D5CDD505-2E9C-101B-9397-08002B2CF9AE}" pid="6" name="MSIP_Label_1c8b0b85-d75e-4e7c-989b-349f33915dc1_SiteId">
    <vt:lpwstr>663161ba-5851-41e6-8516-19e102d02698</vt:lpwstr>
  </property>
  <property fmtid="{D5CDD505-2E9C-101B-9397-08002B2CF9AE}" pid="7" name="MSIP_Label_1c8b0b85-d75e-4e7c-989b-349f33915dc1_ActionId">
    <vt:lpwstr>480024d6-36d2-47ba-97af-5ea10306690a</vt:lpwstr>
  </property>
  <property fmtid="{D5CDD505-2E9C-101B-9397-08002B2CF9AE}" pid="8" name="MSIP_Label_1c8b0b85-d75e-4e7c-989b-349f33915dc1_ContentBits">
    <vt:lpwstr>0</vt:lpwstr>
  </property>
</Properties>
</file>