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Lottery\"/>
    </mc:Choice>
  </mc:AlternateContent>
  <xr:revisionPtr revIDLastSave="0" documentId="13_ncr:1_{D4E385B1-6C12-425E-BC92-A83F65CD3E7E}" xr6:coauthVersionLast="47" xr6:coauthVersionMax="47" xr10:uidLastSave="{00000000-0000-0000-0000-000000000000}"/>
  <bookViews>
    <workbookView xWindow="-120" yWindow="-120" windowWidth="29040" windowHeight="17520" activeTab="1" xr2:uid="{D2FB105C-AA63-422E-B628-AD1CB22DCA64}"/>
  </bookViews>
  <sheets>
    <sheet name="ELA Receipts" sheetId="2" r:id="rId1"/>
    <sheet name="Distribution by Function" sheetId="7" r:id="rId2"/>
  </sheets>
  <definedNames>
    <definedName name="_xlnm.Print_Area" localSheetId="0">'ELA Receipts'!$B$1:$F$30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2" l="1"/>
  <c r="H28" i="2" l="1"/>
  <c r="F28" i="2" l="1"/>
  <c r="C28" i="2"/>
  <c r="D28" i="2"/>
  <c r="E28" i="2"/>
  <c r="G27" i="2"/>
  <c r="G26" i="7"/>
  <c r="G27" i="7" s="1"/>
  <c r="D27" i="7"/>
  <c r="E27" i="7"/>
  <c r="F27" i="7"/>
  <c r="C27" i="7"/>
  <c r="G25" i="7"/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6" i="2"/>
  <c r="F26" i="2" l="1"/>
  <c r="F25" i="2"/>
  <c r="G25" i="2" s="1"/>
  <c r="G26" i="2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4" i="7"/>
</calcChain>
</file>

<file path=xl/sharedStrings.xml><?xml version="1.0" encoding="utf-8"?>
<sst xmlns="http://schemas.openxmlformats.org/spreadsheetml/2006/main" count="71" uniqueCount="45">
  <si>
    <t>Total</t>
  </si>
  <si>
    <t>Fiscal Year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</si>
  <si>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</si>
  <si>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</si>
  <si>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</si>
  <si>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</si>
  <si>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</si>
  <si>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</si>
  <si>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</si>
  <si>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</si>
  <si>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 xml:space="preserve">2009-10 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</si>
  <si>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</si>
  <si>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</si>
  <si>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</si>
  <si>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</si>
  <si>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</si>
  <si>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</si>
  <si>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</si>
  <si>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</si>
  <si>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</si>
  <si>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</si>
  <si>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</si>
  <si>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Total from inception:</t>
  </si>
  <si>
    <t>Unclaimed Prizes</t>
  </si>
  <si>
    <t>2021-22</t>
  </si>
  <si>
    <t>Lottery Proceeds</t>
  </si>
  <si>
    <t>Interest Earned</t>
  </si>
  <si>
    <t>2022-23</t>
  </si>
  <si>
    <t>Updated</t>
  </si>
  <si>
    <t>South Carolina Constitution, Article XVII, Section 7</t>
  </si>
  <si>
    <t>South Carolina Code of Laws, Chapter 150, Title 59</t>
  </si>
  <si>
    <t>Reference:</t>
  </si>
  <si>
    <t>YOY Change</t>
  </si>
  <si>
    <t>Distributions</t>
  </si>
  <si>
    <t>EDUCATION LOTTERY COLLECTIONS AND DISTRIBUTIONS</t>
  </si>
  <si>
    <t>The SC Education Lottery began operating in January of 2002, and the FY 01-02 receipts were first appropriated in FY 02-03. State law dictates the appropriate uses for Education Lottery Funds.</t>
  </si>
  <si>
    <t>Grand Total</t>
  </si>
  <si>
    <t>DISTRIBUTION OF LOTTERY FUNDS BY FUNCTION</t>
  </si>
  <si>
    <t>K-12 Education</t>
  </si>
  <si>
    <t>Higher Education</t>
  </si>
  <si>
    <t>Other Agencies</t>
  </si>
  <si>
    <t>Scholarships</t>
  </si>
  <si>
    <t>2023-24</t>
  </si>
  <si>
    <t>2024-25</t>
  </si>
  <si>
    <t>Note: Figures include surplus from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</si>
</sst>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E8EB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2" applyFont="1"/>
    <xf numFmtId="164" fontId="4" fillId="0" borderId="0" xfId="1" applyNumberFormat="1" applyFont="1" applyFill="1" applyBorder="1"/>
    <xf numFmtId="0" fontId="5" fillId="0" borderId="0" xfId="2" applyFont="1"/>
    <xf numFmtId="0" fontId="6" fillId="0" borderId="0" xfId="0" applyFont="1" applyAlignment="1">
      <alignment wrapText="1"/>
    </xf>
    <xf numFmtId="164" fontId="5" fillId="0" borderId="0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166" fontId="5" fillId="0" borderId="0" xfId="6" applyNumberFormat="1" applyFont="1" applyFill="1" applyBorder="1"/>
    <xf numFmtId="0" fontId="7" fillId="0" borderId="0" xfId="2" applyFont="1"/>
    <xf numFmtId="43" fontId="5" fillId="0" borderId="0" xfId="2" applyNumberFormat="1" applyFont="1"/>
    <xf numFmtId="0" fontId="8" fillId="0" borderId="0" xfId="0" quotePrefix="1" applyFont="1" applyAlignment="1">
      <alignment horizontal="left"/>
    </xf>
    <xf numFmtId="164" fontId="8" fillId="0" borderId="0" xfId="0" applyNumberFormat="1" applyFont="1"/>
    <xf numFmtId="43" fontId="4" fillId="0" borderId="0" xfId="2" applyNumberFormat="1" applyFont="1"/>
    <xf numFmtId="0" fontId="9" fillId="0" borderId="0" xfId="0" applyFont="1" applyAlignment="1">
      <alignment horizontal="centerContinuous"/>
    </xf>
    <xf numFmtId="0" fontId="9" fillId="0" borderId="0" xfId="0" quotePrefix="1" applyFont="1" applyAlignment="1">
      <alignment horizontal="centerContinuous"/>
    </xf>
    <xf numFmtId="0" fontId="10" fillId="0" borderId="0" xfId="2" applyFont="1" applyAlignment="1">
      <alignment horizontal="centerContinuous"/>
    </xf>
    <xf numFmtId="164" fontId="10" fillId="0" borderId="0" xfId="1" applyNumberFormat="1" applyFont="1" applyFill="1" applyBorder="1" applyAlignment="1">
      <alignment horizontal="centerContinuous"/>
    </xf>
    <xf numFmtId="0" fontId="11" fillId="0" borderId="0" xfId="2" applyFont="1"/>
    <xf numFmtId="0" fontId="12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3" fillId="2" borderId="0" xfId="0" applyFont="1" applyFill="1"/>
    <xf numFmtId="0" fontId="0" fillId="0" borderId="0" xfId="0" quotePrefix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4" fillId="0" borderId="0" xfId="2" applyFont="1"/>
    <xf numFmtId="164" fontId="14" fillId="0" borderId="0" xfId="1" applyNumberFormat="1" applyFont="1" applyFill="1" applyBorder="1"/>
    <xf numFmtId="164" fontId="14" fillId="0" borderId="0" xfId="2" applyNumberFormat="1" applyFont="1"/>
    <xf numFmtId="0" fontId="15" fillId="0" borderId="0" xfId="0" applyFont="1"/>
    <xf numFmtId="43" fontId="14" fillId="0" borderId="0" xfId="2" applyNumberFormat="1" applyFont="1"/>
    <xf numFmtId="0" fontId="16" fillId="0" borderId="0" xfId="2" applyFont="1"/>
    <xf numFmtId="5" fontId="6" fillId="0" borderId="0" xfId="0" applyNumberFormat="1" applyFont="1"/>
    <xf numFmtId="5" fontId="13" fillId="2" borderId="0" xfId="0" applyNumberFormat="1" applyFont="1" applyFill="1"/>
    <xf numFmtId="0" fontId="0" fillId="0" borderId="0" xfId="0" applyAlignment="1">
      <alignment horizontal="centerContinuous"/>
    </xf>
    <xf numFmtId="0" fontId="6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5" fontId="5" fillId="0" borderId="0" xfId="2" applyNumberFormat="1" applyFont="1"/>
    <xf numFmtId="164" fontId="5" fillId="0" borderId="0" xfId="2" applyNumberFormat="1" applyFont="1"/>
    <xf numFmtId="165" fontId="0" fillId="0" borderId="0" xfId="0" applyNumberFormat="1" applyAlignment="1">
      <alignment horizontal="left"/>
    </xf>
    <xf numFmtId="164" fontId="20" fillId="2" borderId="0" xfId="0" applyNumberFormat="1" applyFont="1" applyFill="1"/>
    <xf numFmtId="5" fontId="20" fillId="2" borderId="0" xfId="0" applyNumberFormat="1" applyFont="1" applyFill="1"/>
    <xf numFmtId="0" fontId="18" fillId="0" borderId="0" xfId="2" applyFont="1"/>
  </cellXfs>
  <cellStyles count="7">
    <cellStyle name="Comma" xfId="1" builtinId="3"/>
    <cellStyle name="Comma 2" xfId="4" xr:uid="{B58E1BD2-BD1C-4DC7-A03F-3A2A6B20D765}"/>
    <cellStyle name="Comma 4" xfId="5" xr:uid="{8A717DEB-0BDC-4D3C-B95C-BD45391B6911}"/>
    <cellStyle name="Normal" xfId="0" builtinId="0"/>
    <cellStyle name="Normal 2" xfId="2" xr:uid="{99EC14B1-61CF-4C27-9891-4A0F636B9512}"/>
    <cellStyle name="Normal 3" xfId="3" xr:uid="{F7F327C5-5AE2-4D30-AB81-D8364D2C4CA6}"/>
    <cellStyle name="Percent" xfId="6" builtinId="5"/>
  </cellStyles>
  <dxfs count="20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9C9DE382-270C-40D8-B266-31E72C129067}">
      <tableStyleElement type="wholeTable" dxfId="19"/>
      <tableStyleElement type="headerRow" dxfId="18"/>
      <tableStyleElement type="firstRowStripe" dxfId="17"/>
    </tableStyle>
  </tableStyles>
  <colors>
    <mruColors>
      <color rgb="FFE8E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00CB97-4320-48DD-AE43-1D8841B18159}" name="Table1" displayName="Table1" ref="B3:H27" totalsRowShown="0" headerRowDxfId="16" dataDxfId="15">
  <autoFilter ref="B3:H27" xr:uid="{D900CB97-4320-48DD-AE43-1D8841B181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20DEB1B-1D7C-45D3-8090-F41E4F7AC1CF}" name="Fiscal Year" dataDxfId="14"/>
    <tableColumn id="2" xr3:uid="{417F3B11-C12B-43CA-A6E5-2BB69BAE00C3}" name="Lottery Proceeds" dataDxfId="13"/>
    <tableColumn id="3" xr3:uid="{160F057C-BE42-4DFC-AC8E-A82A3957D1F4}" name="Interest Earned" dataDxfId="12"/>
    <tableColumn id="4" xr3:uid="{C972EFDD-ED9F-4981-B1E3-24485B1704C7}" name="Unclaimed Prizes" dataDxfId="11"/>
    <tableColumn id="5" xr3:uid="{00A68816-9CB1-49B3-8885-42559767D8EA}" name="Total" dataDxfId="10"/>
    <tableColumn id="6" xr3:uid="{62D851D1-D531-40E3-AB55-3F2CA3373779}" name="YOY Change" dataDxfId="9" dataCellStyle="Percent">
      <calculatedColumnFormula>F4/F3-1</calculatedColumnFormula>
    </tableColumn>
    <tableColumn id="7" xr3:uid="{A11AFFD5-C170-4EB1-B219-1EDB1FA5A44F}" name="Distributions" dataDxfId="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6790C7-70DF-44F6-B0D3-B63754F83374}" name="Table2" displayName="Table2" ref="B3:G27" totalsRowShown="0" headerRowDxfId="7" dataDxfId="6">
  <autoFilter ref="B3:G27" xr:uid="{616790C7-70DF-44F6-B0D3-B63754F833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6B9F13A-3735-4BE0-B982-0C6178428003}" name="Fiscal Year" dataDxfId="5"/>
    <tableColumn id="2" xr3:uid="{26319AA5-23A9-4179-9D51-D490164ABB90}" name="K-12 Education" dataDxfId="4"/>
    <tableColumn id="3" xr3:uid="{DAB994B7-3154-4B4E-8EE1-697205DC8942}" name="Higher Education" dataDxfId="3"/>
    <tableColumn id="4" xr3:uid="{C6BFAC58-19B7-47EC-81C6-73912F9D3304}" name="Other Agencies" dataDxfId="2"/>
    <tableColumn id="5" xr3:uid="{28C13948-C6B2-43C5-B4D7-D175BF2613C8}" name="Scholarships" dataDxfId="1"/>
    <tableColumn id="6" xr3:uid="{F96E77A7-57D9-4571-AD9F-E326487B2362}" name="Total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3403-B810-4E83-B1C6-2D0540B311E7}">
  <dimension ref="B1:K37"/>
  <sheetViews>
    <sheetView showGridLines="0" workbookViewId="0">
      <selection activeCell="J22" sqref="J22"/>
    </sheetView>
  </sheetViews>
  <sheetFormatPr defaultRowHeight="12.75" x14ac:dyDescent="0.2"/>
  <cols>
    <col min="1" max="1" width="1.5703125" style="1" customWidth="1"/>
    <col min="2" max="2" width="22" style="1" customWidth="1"/>
    <col min="3" max="6" width="22" style="13" customWidth="1"/>
    <col min="7" max="7" width="17.7109375" style="1" customWidth="1"/>
    <col min="8" max="8" width="19" style="2" customWidth="1"/>
    <col min="9" max="9" width="12.42578125" style="1" bestFit="1" customWidth="1"/>
    <col min="10" max="10" width="14.42578125" style="1" bestFit="1" customWidth="1"/>
    <col min="11" max="11" width="15.140625" style="1" customWidth="1"/>
    <col min="12" max="257" width="8.85546875" style="1"/>
    <col min="258" max="258" width="20.7109375" style="1" customWidth="1"/>
    <col min="259" max="262" width="17.7109375" style="1" customWidth="1"/>
    <col min="263" max="513" width="8.85546875" style="1"/>
    <col min="514" max="514" width="20.7109375" style="1" customWidth="1"/>
    <col min="515" max="518" width="17.7109375" style="1" customWidth="1"/>
    <col min="519" max="769" width="8.85546875" style="1"/>
    <col min="770" max="770" width="20.7109375" style="1" customWidth="1"/>
    <col min="771" max="774" width="17.7109375" style="1" customWidth="1"/>
    <col min="775" max="1025" width="8.85546875" style="1"/>
    <col min="1026" max="1026" width="20.7109375" style="1" customWidth="1"/>
    <col min="1027" max="1030" width="17.7109375" style="1" customWidth="1"/>
    <col min="1031" max="1281" width="8.85546875" style="1"/>
    <col min="1282" max="1282" width="20.7109375" style="1" customWidth="1"/>
    <col min="1283" max="1286" width="17.7109375" style="1" customWidth="1"/>
    <col min="1287" max="1537" width="8.85546875" style="1"/>
    <col min="1538" max="1538" width="20.7109375" style="1" customWidth="1"/>
    <col min="1539" max="1542" width="17.7109375" style="1" customWidth="1"/>
    <col min="1543" max="1793" width="8.85546875" style="1"/>
    <col min="1794" max="1794" width="20.7109375" style="1" customWidth="1"/>
    <col min="1795" max="1798" width="17.7109375" style="1" customWidth="1"/>
    <col min="1799" max="2049" width="8.85546875" style="1"/>
    <col min="2050" max="2050" width="20.7109375" style="1" customWidth="1"/>
    <col min="2051" max="2054" width="17.7109375" style="1" customWidth="1"/>
    <col min="2055" max="2305" width="8.85546875" style="1"/>
    <col min="2306" max="2306" width="20.7109375" style="1" customWidth="1"/>
    <col min="2307" max="2310" width="17.7109375" style="1" customWidth="1"/>
    <col min="2311" max="2561" width="8.85546875" style="1"/>
    <col min="2562" max="2562" width="20.7109375" style="1" customWidth="1"/>
    <col min="2563" max="2566" width="17.7109375" style="1" customWidth="1"/>
    <col min="2567" max="2817" width="8.85546875" style="1"/>
    <col min="2818" max="2818" width="20.7109375" style="1" customWidth="1"/>
    <col min="2819" max="2822" width="17.7109375" style="1" customWidth="1"/>
    <col min="2823" max="3073" width="8.85546875" style="1"/>
    <col min="3074" max="3074" width="20.7109375" style="1" customWidth="1"/>
    <col min="3075" max="3078" width="17.7109375" style="1" customWidth="1"/>
    <col min="3079" max="3329" width="8.85546875" style="1"/>
    <col min="3330" max="3330" width="20.7109375" style="1" customWidth="1"/>
    <col min="3331" max="3334" width="17.7109375" style="1" customWidth="1"/>
    <col min="3335" max="3585" width="8.85546875" style="1"/>
    <col min="3586" max="3586" width="20.7109375" style="1" customWidth="1"/>
    <col min="3587" max="3590" width="17.7109375" style="1" customWidth="1"/>
    <col min="3591" max="3841" width="8.85546875" style="1"/>
    <col min="3842" max="3842" width="20.7109375" style="1" customWidth="1"/>
    <col min="3843" max="3846" width="17.7109375" style="1" customWidth="1"/>
    <col min="3847" max="4097" width="8.85546875" style="1"/>
    <col min="4098" max="4098" width="20.7109375" style="1" customWidth="1"/>
    <col min="4099" max="4102" width="17.7109375" style="1" customWidth="1"/>
    <col min="4103" max="4353" width="8.85546875" style="1"/>
    <col min="4354" max="4354" width="20.7109375" style="1" customWidth="1"/>
    <col min="4355" max="4358" width="17.7109375" style="1" customWidth="1"/>
    <col min="4359" max="4609" width="8.85546875" style="1"/>
    <col min="4610" max="4610" width="20.7109375" style="1" customWidth="1"/>
    <col min="4611" max="4614" width="17.7109375" style="1" customWidth="1"/>
    <col min="4615" max="4865" width="8.85546875" style="1"/>
    <col min="4866" max="4866" width="20.7109375" style="1" customWidth="1"/>
    <col min="4867" max="4870" width="17.7109375" style="1" customWidth="1"/>
    <col min="4871" max="5121" width="8.85546875" style="1"/>
    <col min="5122" max="5122" width="20.7109375" style="1" customWidth="1"/>
    <col min="5123" max="5126" width="17.7109375" style="1" customWidth="1"/>
    <col min="5127" max="5377" width="8.85546875" style="1"/>
    <col min="5378" max="5378" width="20.7109375" style="1" customWidth="1"/>
    <col min="5379" max="5382" width="17.7109375" style="1" customWidth="1"/>
    <col min="5383" max="5633" width="8.85546875" style="1"/>
    <col min="5634" max="5634" width="20.7109375" style="1" customWidth="1"/>
    <col min="5635" max="5638" width="17.7109375" style="1" customWidth="1"/>
    <col min="5639" max="5889" width="8.85546875" style="1"/>
    <col min="5890" max="5890" width="20.7109375" style="1" customWidth="1"/>
    <col min="5891" max="5894" width="17.7109375" style="1" customWidth="1"/>
    <col min="5895" max="6145" width="8.85546875" style="1"/>
    <col min="6146" max="6146" width="20.7109375" style="1" customWidth="1"/>
    <col min="6147" max="6150" width="17.7109375" style="1" customWidth="1"/>
    <col min="6151" max="6401" width="8.85546875" style="1"/>
    <col min="6402" max="6402" width="20.7109375" style="1" customWidth="1"/>
    <col min="6403" max="6406" width="17.7109375" style="1" customWidth="1"/>
    <col min="6407" max="6657" width="8.85546875" style="1"/>
    <col min="6658" max="6658" width="20.7109375" style="1" customWidth="1"/>
    <col min="6659" max="6662" width="17.7109375" style="1" customWidth="1"/>
    <col min="6663" max="6913" width="8.85546875" style="1"/>
    <col min="6914" max="6914" width="20.7109375" style="1" customWidth="1"/>
    <col min="6915" max="6918" width="17.7109375" style="1" customWidth="1"/>
    <col min="6919" max="7169" width="8.85546875" style="1"/>
    <col min="7170" max="7170" width="20.7109375" style="1" customWidth="1"/>
    <col min="7171" max="7174" width="17.7109375" style="1" customWidth="1"/>
    <col min="7175" max="7425" width="8.85546875" style="1"/>
    <col min="7426" max="7426" width="20.7109375" style="1" customWidth="1"/>
    <col min="7427" max="7430" width="17.7109375" style="1" customWidth="1"/>
    <col min="7431" max="7681" width="8.85546875" style="1"/>
    <col min="7682" max="7682" width="20.7109375" style="1" customWidth="1"/>
    <col min="7683" max="7686" width="17.7109375" style="1" customWidth="1"/>
    <col min="7687" max="7937" width="8.85546875" style="1"/>
    <col min="7938" max="7938" width="20.7109375" style="1" customWidth="1"/>
    <col min="7939" max="7942" width="17.7109375" style="1" customWidth="1"/>
    <col min="7943" max="8193" width="8.85546875" style="1"/>
    <col min="8194" max="8194" width="20.7109375" style="1" customWidth="1"/>
    <col min="8195" max="8198" width="17.7109375" style="1" customWidth="1"/>
    <col min="8199" max="8449" width="8.85546875" style="1"/>
    <col min="8450" max="8450" width="20.7109375" style="1" customWidth="1"/>
    <col min="8451" max="8454" width="17.7109375" style="1" customWidth="1"/>
    <col min="8455" max="8705" width="8.85546875" style="1"/>
    <col min="8706" max="8706" width="20.7109375" style="1" customWidth="1"/>
    <col min="8707" max="8710" width="17.7109375" style="1" customWidth="1"/>
    <col min="8711" max="8961" width="8.85546875" style="1"/>
    <col min="8962" max="8962" width="20.7109375" style="1" customWidth="1"/>
    <col min="8963" max="8966" width="17.7109375" style="1" customWidth="1"/>
    <col min="8967" max="9217" width="8.85546875" style="1"/>
    <col min="9218" max="9218" width="20.7109375" style="1" customWidth="1"/>
    <col min="9219" max="9222" width="17.7109375" style="1" customWidth="1"/>
    <col min="9223" max="9473" width="8.85546875" style="1"/>
    <col min="9474" max="9474" width="20.7109375" style="1" customWidth="1"/>
    <col min="9475" max="9478" width="17.7109375" style="1" customWidth="1"/>
    <col min="9479" max="9729" width="8.85546875" style="1"/>
    <col min="9730" max="9730" width="20.7109375" style="1" customWidth="1"/>
    <col min="9731" max="9734" width="17.7109375" style="1" customWidth="1"/>
    <col min="9735" max="9985" width="8.85546875" style="1"/>
    <col min="9986" max="9986" width="20.7109375" style="1" customWidth="1"/>
    <col min="9987" max="9990" width="17.7109375" style="1" customWidth="1"/>
    <col min="9991" max="10241" width="8.85546875" style="1"/>
    <col min="10242" max="10242" width="20.7109375" style="1" customWidth="1"/>
    <col min="10243" max="10246" width="17.7109375" style="1" customWidth="1"/>
    <col min="10247" max="10497" width="8.85546875" style="1"/>
    <col min="10498" max="10498" width="20.7109375" style="1" customWidth="1"/>
    <col min="10499" max="10502" width="17.7109375" style="1" customWidth="1"/>
    <col min="10503" max="10753" width="8.85546875" style="1"/>
    <col min="10754" max="10754" width="20.7109375" style="1" customWidth="1"/>
    <col min="10755" max="10758" width="17.7109375" style="1" customWidth="1"/>
    <col min="10759" max="11009" width="8.85546875" style="1"/>
    <col min="11010" max="11010" width="20.7109375" style="1" customWidth="1"/>
    <col min="11011" max="11014" width="17.7109375" style="1" customWidth="1"/>
    <col min="11015" max="11265" width="8.85546875" style="1"/>
    <col min="11266" max="11266" width="20.7109375" style="1" customWidth="1"/>
    <col min="11267" max="11270" width="17.7109375" style="1" customWidth="1"/>
    <col min="11271" max="11521" width="8.85546875" style="1"/>
    <col min="11522" max="11522" width="20.7109375" style="1" customWidth="1"/>
    <col min="11523" max="11526" width="17.7109375" style="1" customWidth="1"/>
    <col min="11527" max="11777" width="8.85546875" style="1"/>
    <col min="11778" max="11778" width="20.7109375" style="1" customWidth="1"/>
    <col min="11779" max="11782" width="17.7109375" style="1" customWidth="1"/>
    <col min="11783" max="12033" width="8.85546875" style="1"/>
    <col min="12034" max="12034" width="20.7109375" style="1" customWidth="1"/>
    <col min="12035" max="12038" width="17.7109375" style="1" customWidth="1"/>
    <col min="12039" max="12289" width="8.85546875" style="1"/>
    <col min="12290" max="12290" width="20.7109375" style="1" customWidth="1"/>
    <col min="12291" max="12294" width="17.7109375" style="1" customWidth="1"/>
    <col min="12295" max="12545" width="8.85546875" style="1"/>
    <col min="12546" max="12546" width="20.7109375" style="1" customWidth="1"/>
    <col min="12547" max="12550" width="17.7109375" style="1" customWidth="1"/>
    <col min="12551" max="12801" width="8.85546875" style="1"/>
    <col min="12802" max="12802" width="20.7109375" style="1" customWidth="1"/>
    <col min="12803" max="12806" width="17.7109375" style="1" customWidth="1"/>
    <col min="12807" max="13057" width="8.85546875" style="1"/>
    <col min="13058" max="13058" width="20.7109375" style="1" customWidth="1"/>
    <col min="13059" max="13062" width="17.7109375" style="1" customWidth="1"/>
    <col min="13063" max="13313" width="8.85546875" style="1"/>
    <col min="13314" max="13314" width="20.7109375" style="1" customWidth="1"/>
    <col min="13315" max="13318" width="17.7109375" style="1" customWidth="1"/>
    <col min="13319" max="13569" width="8.85546875" style="1"/>
    <col min="13570" max="13570" width="20.7109375" style="1" customWidth="1"/>
    <col min="13571" max="13574" width="17.7109375" style="1" customWidth="1"/>
    <col min="13575" max="13825" width="8.85546875" style="1"/>
    <col min="13826" max="13826" width="20.7109375" style="1" customWidth="1"/>
    <col min="13827" max="13830" width="17.7109375" style="1" customWidth="1"/>
    <col min="13831" max="14081" width="8.85546875" style="1"/>
    <col min="14082" max="14082" width="20.7109375" style="1" customWidth="1"/>
    <col min="14083" max="14086" width="17.7109375" style="1" customWidth="1"/>
    <col min="14087" max="14337" width="8.85546875" style="1"/>
    <col min="14338" max="14338" width="20.7109375" style="1" customWidth="1"/>
    <col min="14339" max="14342" width="17.7109375" style="1" customWidth="1"/>
    <col min="14343" max="14593" width="8.85546875" style="1"/>
    <col min="14594" max="14594" width="20.7109375" style="1" customWidth="1"/>
    <col min="14595" max="14598" width="17.7109375" style="1" customWidth="1"/>
    <col min="14599" max="14849" width="8.85546875" style="1"/>
    <col min="14850" max="14850" width="20.7109375" style="1" customWidth="1"/>
    <col min="14851" max="14854" width="17.7109375" style="1" customWidth="1"/>
    <col min="14855" max="15105" width="8.85546875" style="1"/>
    <col min="15106" max="15106" width="20.7109375" style="1" customWidth="1"/>
    <col min="15107" max="15110" width="17.7109375" style="1" customWidth="1"/>
    <col min="15111" max="15361" width="8.85546875" style="1"/>
    <col min="15362" max="15362" width="20.7109375" style="1" customWidth="1"/>
    <col min="15363" max="15366" width="17.7109375" style="1" customWidth="1"/>
    <col min="15367" max="15617" width="8.85546875" style="1"/>
    <col min="15618" max="15618" width="20.7109375" style="1" customWidth="1"/>
    <col min="15619" max="15622" width="17.7109375" style="1" customWidth="1"/>
    <col min="15623" max="15873" width="8.85546875" style="1"/>
    <col min="15874" max="15874" width="20.7109375" style="1" customWidth="1"/>
    <col min="15875" max="15878" width="17.7109375" style="1" customWidth="1"/>
    <col min="15879" max="16129" width="8.85546875" style="1"/>
    <col min="16130" max="16130" width="20.7109375" style="1" customWidth="1"/>
    <col min="16131" max="16134" width="17.7109375" style="1" customWidth="1"/>
    <col min="16135" max="16384" width="8.85546875" style="1"/>
  </cols>
  <sheetData>
    <row r="1" spans="2:11" ht="21" x14ac:dyDescent="0.35">
      <c r="B1" s="15" t="s">
        <v>34</v>
      </c>
      <c r="C1" s="14"/>
      <c r="D1" s="14"/>
      <c r="E1" s="14"/>
      <c r="F1" s="14"/>
      <c r="G1" s="16"/>
      <c r="H1" s="17"/>
    </row>
    <row r="2" spans="2:11" s="3" customFormat="1" ht="10.15" customHeight="1" x14ac:dyDescent="0.25">
      <c r="C2" s="4"/>
      <c r="D2" s="4"/>
      <c r="E2" s="4"/>
      <c r="F2" s="4"/>
      <c r="H2" s="5"/>
    </row>
    <row r="3" spans="2:11" s="18" customFormat="1" ht="21" customHeight="1" x14ac:dyDescent="0.3">
      <c r="B3" s="19" t="s">
        <v>1</v>
      </c>
      <c r="C3" s="20" t="s">
        <v>25</v>
      </c>
      <c r="D3" s="20" t="s">
        <v>26</v>
      </c>
      <c r="E3" s="20" t="s">
        <v>23</v>
      </c>
      <c r="F3" s="20" t="s">
        <v>0</v>
      </c>
      <c r="G3" s="20" t="s">
        <v>32</v>
      </c>
      <c r="H3" s="20" t="s">
        <v>33</v>
      </c>
    </row>
    <row r="4" spans="2:11" s="3" customFormat="1" ht="15.75" x14ac:dyDescent="0.25">
      <c r="B4" s="6" t="s">
        <v>2</v>
      </c>
      <c r="C4" s="31">
        <v>80400000</v>
      </c>
      <c r="D4" s="31">
        <v>312689.32</v>
      </c>
      <c r="E4" s="31">
        <v>0</v>
      </c>
      <c r="F4" s="31">
        <v>80712689.319999993</v>
      </c>
      <c r="H4" s="7"/>
      <c r="J4" s="40"/>
      <c r="K4" s="40"/>
    </row>
    <row r="5" spans="2:11" s="3" customFormat="1" ht="15.75" x14ac:dyDescent="0.25">
      <c r="B5" s="6" t="s">
        <v>3</v>
      </c>
      <c r="C5" s="31">
        <v>213300000</v>
      </c>
      <c r="D5" s="31">
        <v>4096954.16</v>
      </c>
      <c r="E5" s="31">
        <v>7261823</v>
      </c>
      <c r="F5" s="31">
        <v>224658777.16</v>
      </c>
      <c r="H5" s="31">
        <v>273236658</v>
      </c>
      <c r="J5" s="40"/>
      <c r="K5" s="39"/>
    </row>
    <row r="6" spans="2:11" s="3" customFormat="1" ht="15.75" x14ac:dyDescent="0.25">
      <c r="B6" s="6" t="s">
        <v>4</v>
      </c>
      <c r="C6" s="31">
        <v>270500000</v>
      </c>
      <c r="D6" s="31">
        <v>4942833.1900000004</v>
      </c>
      <c r="E6" s="31">
        <v>16523130</v>
      </c>
      <c r="F6" s="31">
        <v>291965963.19</v>
      </c>
      <c r="G6" s="8">
        <f>F6/F5-1</f>
        <v>0.2995974022509007</v>
      </c>
      <c r="H6" s="31">
        <v>235191786</v>
      </c>
      <c r="J6" s="40"/>
      <c r="K6" s="39"/>
    </row>
    <row r="7" spans="2:11" s="3" customFormat="1" ht="15.75" x14ac:dyDescent="0.25">
      <c r="B7" s="6" t="s">
        <v>5</v>
      </c>
      <c r="C7" s="31">
        <v>266000000</v>
      </c>
      <c r="D7" s="31">
        <v>4244104.07</v>
      </c>
      <c r="E7" s="31">
        <v>14257005</v>
      </c>
      <c r="F7" s="31">
        <v>284501109.06999999</v>
      </c>
      <c r="G7" s="8">
        <f t="shared" ref="G7:G26" si="0">F7/F6-1</f>
        <v>-2.5567549170593451E-2</v>
      </c>
      <c r="H7" s="31">
        <v>353875340</v>
      </c>
      <c r="J7" s="40"/>
      <c r="K7" s="39"/>
    </row>
    <row r="8" spans="2:11" s="3" customFormat="1" ht="15.75" x14ac:dyDescent="0.25">
      <c r="B8" s="6" t="s">
        <v>6</v>
      </c>
      <c r="C8" s="31">
        <v>300000000</v>
      </c>
      <c r="D8" s="31">
        <v>3098054.5600000005</v>
      </c>
      <c r="E8" s="31">
        <v>22166426</v>
      </c>
      <c r="F8" s="31">
        <v>325264480.56</v>
      </c>
      <c r="G8" s="8">
        <f t="shared" si="0"/>
        <v>0.14328018482335825</v>
      </c>
      <c r="H8" s="31">
        <v>299166426</v>
      </c>
      <c r="J8" s="40"/>
      <c r="K8" s="39"/>
    </row>
    <row r="9" spans="2:11" s="3" customFormat="1" ht="15.75" x14ac:dyDescent="0.25">
      <c r="B9" s="6" t="s">
        <v>7</v>
      </c>
      <c r="C9" s="31">
        <v>257000000</v>
      </c>
      <c r="D9" s="31">
        <v>4550019.8299999991</v>
      </c>
      <c r="E9" s="31">
        <v>16416933</v>
      </c>
      <c r="F9" s="31">
        <v>277966952.83000004</v>
      </c>
      <c r="G9" s="8">
        <f t="shared" si="0"/>
        <v>-0.14541251983176562</v>
      </c>
      <c r="H9" s="31">
        <v>313420050</v>
      </c>
      <c r="J9" s="40"/>
      <c r="K9" s="39"/>
    </row>
    <row r="10" spans="2:11" s="3" customFormat="1" ht="15.75" x14ac:dyDescent="0.25">
      <c r="B10" s="6" t="s">
        <v>8</v>
      </c>
      <c r="C10" s="31">
        <v>252000000</v>
      </c>
      <c r="D10" s="31">
        <v>3712946.92</v>
      </c>
      <c r="E10" s="31">
        <v>14128271</v>
      </c>
      <c r="F10" s="31">
        <v>269841217.91999996</v>
      </c>
      <c r="G10" s="8">
        <f t="shared" si="0"/>
        <v>-2.9232737299421552E-2</v>
      </c>
      <c r="H10" s="31">
        <v>272128271</v>
      </c>
      <c r="J10" s="40"/>
      <c r="K10" s="39"/>
    </row>
    <row r="11" spans="2:11" s="3" customFormat="1" ht="15.75" x14ac:dyDescent="0.25">
      <c r="B11" s="6" t="s">
        <v>9</v>
      </c>
      <c r="C11" s="31">
        <v>241000000</v>
      </c>
      <c r="D11" s="31">
        <v>2551228.2899999996</v>
      </c>
      <c r="E11" s="31">
        <v>19437827</v>
      </c>
      <c r="F11" s="31">
        <v>262989055.28999999</v>
      </c>
      <c r="G11" s="8">
        <f t="shared" si="0"/>
        <v>-2.5393313456031907E-2</v>
      </c>
      <c r="H11" s="31">
        <v>271760556</v>
      </c>
      <c r="J11" s="40"/>
      <c r="K11" s="39"/>
    </row>
    <row r="12" spans="2:11" s="3" customFormat="1" ht="15.75" x14ac:dyDescent="0.25">
      <c r="B12" s="6" t="s">
        <v>10</v>
      </c>
      <c r="C12" s="31">
        <v>257000000</v>
      </c>
      <c r="D12" s="31">
        <v>2730452.7199999997</v>
      </c>
      <c r="E12" s="31">
        <v>15427686</v>
      </c>
      <c r="F12" s="31">
        <v>275158138.72000003</v>
      </c>
      <c r="G12" s="8">
        <f t="shared" si="0"/>
        <v>4.6272204813166518E-2</v>
      </c>
      <c r="H12" s="31">
        <v>262027686</v>
      </c>
      <c r="J12" s="40"/>
      <c r="K12" s="39"/>
    </row>
    <row r="13" spans="2:11" s="3" customFormat="1" ht="15.75" x14ac:dyDescent="0.25">
      <c r="B13" s="6" t="s">
        <v>11</v>
      </c>
      <c r="C13" s="31">
        <v>256922028</v>
      </c>
      <c r="D13" s="31">
        <v>2129205.79</v>
      </c>
      <c r="E13" s="31">
        <v>14209819</v>
      </c>
      <c r="F13" s="31">
        <v>273261052.78999996</v>
      </c>
      <c r="G13" s="8">
        <f t="shared" si="0"/>
        <v>-6.8945295924193184E-3</v>
      </c>
      <c r="H13" s="31">
        <v>261526119</v>
      </c>
      <c r="J13" s="40"/>
      <c r="K13" s="39"/>
    </row>
    <row r="14" spans="2:11" s="3" customFormat="1" ht="15.75" x14ac:dyDescent="0.25">
      <c r="B14" s="6" t="s">
        <v>12</v>
      </c>
      <c r="C14" s="31">
        <v>284084400</v>
      </c>
      <c r="D14" s="31">
        <v>1931308.74</v>
      </c>
      <c r="E14" s="31">
        <v>13671581</v>
      </c>
      <c r="F14" s="31">
        <v>299687289.74000001</v>
      </c>
      <c r="G14" s="8">
        <f t="shared" si="0"/>
        <v>9.6706927973041701E-2</v>
      </c>
      <c r="H14" s="31">
        <v>268486581</v>
      </c>
      <c r="J14" s="40"/>
      <c r="K14" s="39"/>
    </row>
    <row r="15" spans="2:11" s="9" customFormat="1" ht="15.75" x14ac:dyDescent="0.25">
      <c r="B15" s="6" t="s">
        <v>13</v>
      </c>
      <c r="C15" s="31">
        <v>288200000</v>
      </c>
      <c r="D15" s="31">
        <v>2328666.4900000002</v>
      </c>
      <c r="E15" s="31">
        <v>12436933</v>
      </c>
      <c r="F15" s="31">
        <v>302965599.49000001</v>
      </c>
      <c r="G15" s="8">
        <f t="shared" si="0"/>
        <v>1.0939101731155088E-2</v>
      </c>
      <c r="H15" s="31">
        <v>301772050</v>
      </c>
      <c r="J15" s="40"/>
      <c r="K15" s="39"/>
    </row>
    <row r="16" spans="2:11" s="9" customFormat="1" ht="15.75" x14ac:dyDescent="0.25">
      <c r="B16" s="6" t="s">
        <v>14</v>
      </c>
      <c r="C16" s="31">
        <v>309100000</v>
      </c>
      <c r="D16" s="31">
        <v>1624843.69</v>
      </c>
      <c r="E16" s="31">
        <v>14265255</v>
      </c>
      <c r="F16" s="31">
        <v>324990098.69</v>
      </c>
      <c r="G16" s="8">
        <f t="shared" si="0"/>
        <v>7.2696369611187306E-2</v>
      </c>
      <c r="H16" s="31">
        <v>327584375.79000002</v>
      </c>
      <c r="J16" s="40"/>
      <c r="K16" s="39"/>
    </row>
    <row r="17" spans="2:11" s="9" customFormat="1" ht="15.75" x14ac:dyDescent="0.25">
      <c r="B17" s="6" t="s">
        <v>15</v>
      </c>
      <c r="C17" s="31">
        <v>334000000</v>
      </c>
      <c r="D17" s="31">
        <v>1318155.52</v>
      </c>
      <c r="E17" s="31">
        <v>14924184</v>
      </c>
      <c r="F17" s="31">
        <v>350242339.51999998</v>
      </c>
      <c r="G17" s="8">
        <f t="shared" si="0"/>
        <v>7.7701569776399415E-2</v>
      </c>
      <c r="H17" s="31">
        <v>360308283.76999998</v>
      </c>
      <c r="J17" s="40"/>
      <c r="K17" s="39"/>
    </row>
    <row r="18" spans="2:11" s="9" customFormat="1" ht="15.75" x14ac:dyDescent="0.25">
      <c r="B18" s="6" t="s">
        <v>16</v>
      </c>
      <c r="C18" s="31">
        <v>388300000</v>
      </c>
      <c r="D18" s="31">
        <v>1558593.04</v>
      </c>
      <c r="E18" s="31">
        <v>16679169</v>
      </c>
      <c r="F18" s="31">
        <v>406537762.04000002</v>
      </c>
      <c r="G18" s="8">
        <f t="shared" si="0"/>
        <v>0.16073277319113322</v>
      </c>
      <c r="H18" s="31">
        <v>366322324.52000004</v>
      </c>
      <c r="J18" s="40"/>
      <c r="K18" s="39"/>
    </row>
    <row r="19" spans="2:11" s="9" customFormat="1" ht="15.75" x14ac:dyDescent="0.25">
      <c r="B19" s="6" t="s">
        <v>17</v>
      </c>
      <c r="C19" s="31">
        <v>381700000</v>
      </c>
      <c r="D19" s="31">
        <v>1702770.19</v>
      </c>
      <c r="E19" s="31">
        <v>18554937</v>
      </c>
      <c r="F19" s="31">
        <v>401957707.19</v>
      </c>
      <c r="G19" s="8">
        <f t="shared" si="0"/>
        <v>-1.126600104014297E-2</v>
      </c>
      <c r="H19" s="31">
        <v>437223175</v>
      </c>
      <c r="I19" s="44"/>
      <c r="J19" s="40"/>
      <c r="K19" s="39"/>
    </row>
    <row r="20" spans="2:11" s="9" customFormat="1" ht="15.75" x14ac:dyDescent="0.25">
      <c r="B20" s="6" t="s">
        <v>18</v>
      </c>
      <c r="C20" s="31">
        <v>413000000</v>
      </c>
      <c r="D20" s="31">
        <v>1728830.11</v>
      </c>
      <c r="E20" s="31">
        <v>21799739</v>
      </c>
      <c r="F20" s="31">
        <v>436528569.11000001</v>
      </c>
      <c r="G20" s="8">
        <f t="shared" si="0"/>
        <v>8.6006217324895884E-2</v>
      </c>
      <c r="H20" s="31">
        <v>424515092</v>
      </c>
      <c r="J20" s="40"/>
      <c r="K20" s="39"/>
    </row>
    <row r="21" spans="2:11" s="3" customFormat="1" ht="15.75" x14ac:dyDescent="0.25">
      <c r="B21" s="6" t="s">
        <v>19</v>
      </c>
      <c r="C21" s="31">
        <v>466700000</v>
      </c>
      <c r="D21" s="31">
        <v>3032834.33</v>
      </c>
      <c r="E21" s="31">
        <v>20923191</v>
      </c>
      <c r="F21" s="31">
        <v>490656025.32999998</v>
      </c>
      <c r="G21" s="8">
        <f t="shared" si="0"/>
        <v>0.12399522058855328</v>
      </c>
      <c r="H21" s="31">
        <v>474344685</v>
      </c>
      <c r="J21" s="40"/>
      <c r="K21" s="39"/>
    </row>
    <row r="22" spans="2:11" s="3" customFormat="1" ht="15.75" x14ac:dyDescent="0.25">
      <c r="B22" s="6" t="s">
        <v>20</v>
      </c>
      <c r="C22" s="31">
        <v>471400000</v>
      </c>
      <c r="D22" s="31">
        <v>3798398.5199999996</v>
      </c>
      <c r="E22" s="31">
        <v>21401503</v>
      </c>
      <c r="F22" s="31">
        <v>496599901.51999998</v>
      </c>
      <c r="G22" s="8">
        <f t="shared" si="0"/>
        <v>1.211414083013107E-2</v>
      </c>
      <c r="H22" s="31">
        <v>527534337</v>
      </c>
      <c r="I22" s="10"/>
      <c r="J22" s="40"/>
      <c r="K22" s="39"/>
    </row>
    <row r="23" spans="2:11" s="3" customFormat="1" ht="15.75" x14ac:dyDescent="0.25">
      <c r="B23" s="6" t="s">
        <v>21</v>
      </c>
      <c r="C23" s="31">
        <v>575500000</v>
      </c>
      <c r="D23" s="31">
        <v>4428478.24</v>
      </c>
      <c r="E23" s="31">
        <v>32141376</v>
      </c>
      <c r="F23" s="31">
        <v>612069854.24000001</v>
      </c>
      <c r="G23" s="8">
        <f t="shared" si="0"/>
        <v>0.23252109468118687</v>
      </c>
      <c r="H23" s="31">
        <v>522241376</v>
      </c>
      <c r="I23" s="10"/>
      <c r="J23" s="40"/>
      <c r="K23" s="39"/>
    </row>
    <row r="24" spans="2:11" s="3" customFormat="1" ht="15.75" x14ac:dyDescent="0.25">
      <c r="B24" s="6" t="s">
        <v>24</v>
      </c>
      <c r="C24" s="31">
        <v>533500000</v>
      </c>
      <c r="D24" s="31">
        <v>4683300.3499999996</v>
      </c>
      <c r="E24" s="31">
        <v>30501385</v>
      </c>
      <c r="F24" s="31">
        <v>568684685.35000002</v>
      </c>
      <c r="G24" s="8">
        <f t="shared" si="0"/>
        <v>-7.0882708222692714E-2</v>
      </c>
      <c r="H24" s="31">
        <v>607701382</v>
      </c>
      <c r="I24" s="10"/>
      <c r="J24" s="40"/>
      <c r="K24" s="39"/>
    </row>
    <row r="25" spans="2:11" s="3" customFormat="1" ht="15.75" x14ac:dyDescent="0.25">
      <c r="B25" s="6" t="s">
        <v>27</v>
      </c>
      <c r="C25" s="31">
        <v>563500000</v>
      </c>
      <c r="D25" s="31">
        <v>7165449</v>
      </c>
      <c r="E25" s="31">
        <v>34758556</v>
      </c>
      <c r="F25" s="31">
        <f>SUM(C25:E25)</f>
        <v>605424005</v>
      </c>
      <c r="G25" s="8">
        <f t="shared" si="0"/>
        <v>6.4604025036103296E-2</v>
      </c>
      <c r="H25" s="31">
        <v>608285854</v>
      </c>
      <c r="I25" s="10"/>
      <c r="J25" s="40"/>
      <c r="K25" s="39"/>
    </row>
    <row r="26" spans="2:11" s="3" customFormat="1" ht="15.75" x14ac:dyDescent="0.25">
      <c r="B26" s="6" t="s">
        <v>42</v>
      </c>
      <c r="C26" s="31">
        <v>556500000</v>
      </c>
      <c r="D26" s="31">
        <v>10613885</v>
      </c>
      <c r="E26" s="31">
        <v>35541424</v>
      </c>
      <c r="F26" s="31">
        <f>SUM(C26:E26)</f>
        <v>602655309</v>
      </c>
      <c r="G26" s="8">
        <f t="shared" si="0"/>
        <v>-4.5731520011335069E-3</v>
      </c>
      <c r="H26" s="31">
        <v>624184409</v>
      </c>
      <c r="I26" s="10"/>
      <c r="J26" s="40"/>
      <c r="K26" s="39"/>
    </row>
    <row r="27" spans="2:11" s="3" customFormat="1" ht="15.75" x14ac:dyDescent="0.25">
      <c r="B27" s="6" t="s">
        <v>43</v>
      </c>
      <c r="C27" s="31">
        <v>518000000</v>
      </c>
      <c r="D27" s="31">
        <v>12915092</v>
      </c>
      <c r="E27" s="31">
        <v>28841212</v>
      </c>
      <c r="F27" s="31">
        <f>SUM(C27:E27)</f>
        <v>559756304</v>
      </c>
      <c r="G27" s="8">
        <f>F27/F26-1</f>
        <v>-7.1183318821472441E-2</v>
      </c>
      <c r="H27" s="31">
        <v>680665453</v>
      </c>
      <c r="I27" s="10"/>
      <c r="J27" s="40"/>
      <c r="K27" s="39"/>
    </row>
    <row r="28" spans="2:11" s="3" customFormat="1" ht="21" customHeight="1" x14ac:dyDescent="0.25">
      <c r="B28" s="21" t="s">
        <v>22</v>
      </c>
      <c r="C28" s="43">
        <f>SUM(C4:C27)</f>
        <v>8477606428</v>
      </c>
      <c r="D28" s="43">
        <f>SUM(D4:D27)</f>
        <v>91199094.070000008</v>
      </c>
      <c r="E28" s="43">
        <f>SUM(E4:E27)</f>
        <v>456269365</v>
      </c>
      <c r="F28" s="43">
        <f>SUM(F4:F27)</f>
        <v>9025074887.0699997</v>
      </c>
      <c r="G28" s="42"/>
      <c r="H28" s="43">
        <f>SUM(H4:H27)</f>
        <v>9073502270.0799999</v>
      </c>
    </row>
    <row r="29" spans="2:11" x14ac:dyDescent="0.2">
      <c r="B29" s="11"/>
      <c r="C29" s="12"/>
      <c r="D29" s="12"/>
      <c r="E29" s="12"/>
      <c r="F29" s="12"/>
    </row>
    <row r="30" spans="2:11" s="25" customFormat="1" ht="15" x14ac:dyDescent="0.25">
      <c r="B30" s="22"/>
      <c r="C30" s="23"/>
      <c r="D30" s="23"/>
      <c r="G30" s="24" t="s">
        <v>28</v>
      </c>
      <c r="H30" s="41">
        <v>45982</v>
      </c>
    </row>
    <row r="31" spans="2:11" s="25" customFormat="1" ht="15" x14ac:dyDescent="0.25">
      <c r="C31" s="27"/>
      <c r="D31" s="27"/>
      <c r="E31" s="27"/>
      <c r="F31" s="27"/>
      <c r="H31" s="26"/>
    </row>
    <row r="32" spans="2:11" s="25" customFormat="1" ht="15" x14ac:dyDescent="0.25">
      <c r="B32" s="28" t="s">
        <v>35</v>
      </c>
      <c r="C32" s="29"/>
      <c r="D32" s="29"/>
      <c r="E32" s="29"/>
      <c r="F32" s="29"/>
      <c r="H32" s="26"/>
    </row>
    <row r="33" spans="2:8" s="25" customFormat="1" ht="15" x14ac:dyDescent="0.25">
      <c r="C33" s="29"/>
      <c r="D33" s="29"/>
      <c r="E33" s="29"/>
      <c r="F33" s="29"/>
      <c r="H33" s="26"/>
    </row>
    <row r="34" spans="2:8" s="25" customFormat="1" ht="15" x14ac:dyDescent="0.25">
      <c r="B34" s="30" t="s">
        <v>31</v>
      </c>
      <c r="C34" s="29"/>
      <c r="D34" s="29"/>
      <c r="E34" s="29"/>
      <c r="F34" s="29"/>
      <c r="H34" s="26"/>
    </row>
    <row r="35" spans="2:8" s="25" customFormat="1" ht="15" x14ac:dyDescent="0.25">
      <c r="B35" s="30" t="s">
        <v>29</v>
      </c>
      <c r="C35" s="29"/>
      <c r="D35" s="29"/>
      <c r="E35" s="29"/>
      <c r="F35" s="29"/>
      <c r="H35" s="26"/>
    </row>
    <row r="36" spans="2:8" s="25" customFormat="1" ht="15" x14ac:dyDescent="0.25">
      <c r="B36" s="30" t="s">
        <v>30</v>
      </c>
      <c r="C36" s="29"/>
      <c r="D36" s="29"/>
      <c r="E36" s="29"/>
      <c r="F36" s="29"/>
      <c r="H36" s="26"/>
    </row>
    <row r="37" spans="2:8" s="25" customFormat="1" ht="15" x14ac:dyDescent="0.25">
      <c r="C37" s="29"/>
      <c r="D37" s="29"/>
      <c r="E37" s="29"/>
      <c r="F37" s="29"/>
      <c r="H37" s="26"/>
    </row>
  </sheetData>
  <phoneticPr fontId="19" type="noConversion"/>
  <printOptions horizontalCentered="1"/>
  <pageMargins left="1" right="1" top="1" bottom="1" header="0.5" footer="0.5"/>
  <pageSetup firstPageNumber="91" orientation="landscape" horizontalDpi="4294967294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ABE1-8B41-486E-B4D0-8508F0DC624D}">
  <sheetPr>
    <pageSetUpPr fitToPage="1"/>
  </sheetPr>
  <dimension ref="B1:G31"/>
  <sheetViews>
    <sheetView showGridLines="0" tabSelected="1" workbookViewId="0">
      <selection activeCell="D35" sqref="D35"/>
    </sheetView>
  </sheetViews>
  <sheetFormatPr defaultRowHeight="15" x14ac:dyDescent="0.25"/>
  <cols>
    <col min="1" max="1" width="1.85546875" customWidth="1"/>
    <col min="2" max="2" width="12" customWidth="1"/>
    <col min="3" max="6" width="17.42578125" customWidth="1"/>
    <col min="7" max="7" width="18.5703125" bestFit="1" customWidth="1"/>
  </cols>
  <sheetData>
    <row r="1" spans="2:7" ht="21" x14ac:dyDescent="0.35">
      <c r="B1" s="15" t="s">
        <v>37</v>
      </c>
      <c r="C1" s="33"/>
      <c r="D1" s="33"/>
      <c r="E1" s="33"/>
      <c r="F1" s="33"/>
      <c r="G1" s="33"/>
    </row>
    <row r="2" spans="2:7" ht="8.4499999999999993" customHeight="1" x14ac:dyDescent="0.25"/>
    <row r="3" spans="2:7" s="36" customFormat="1" ht="37.5" x14ac:dyDescent="0.3">
      <c r="B3" s="37" t="s">
        <v>1</v>
      </c>
      <c r="C3" s="37" t="s">
        <v>38</v>
      </c>
      <c r="D3" s="37" t="s">
        <v>39</v>
      </c>
      <c r="E3" s="37" t="s">
        <v>40</v>
      </c>
      <c r="F3" s="37" t="s">
        <v>41</v>
      </c>
      <c r="G3" s="38" t="s">
        <v>0</v>
      </c>
    </row>
    <row r="4" spans="2:7" s="34" customFormat="1" ht="15.75" x14ac:dyDescent="0.25">
      <c r="B4" s="6" t="s">
        <v>3</v>
      </c>
      <c r="C4" s="31">
        <v>85511931</v>
      </c>
      <c r="D4" s="31">
        <v>57700000</v>
      </c>
      <c r="E4" s="31">
        <v>21000000</v>
      </c>
      <c r="F4" s="31">
        <v>109024727</v>
      </c>
      <c r="G4" s="31">
        <f>SUM(C4:F4)</f>
        <v>273236658</v>
      </c>
    </row>
    <row r="5" spans="2:7" s="34" customFormat="1" ht="15.75" x14ac:dyDescent="0.25">
      <c r="B5" s="6" t="s">
        <v>4</v>
      </c>
      <c r="C5" s="31">
        <v>80596288</v>
      </c>
      <c r="D5" s="31">
        <v>48000000</v>
      </c>
      <c r="E5" s="31">
        <v>1500000</v>
      </c>
      <c r="F5" s="31">
        <v>105095498</v>
      </c>
      <c r="G5" s="31">
        <f t="shared" ref="G5:G26" si="0">SUM(C5:F5)</f>
        <v>235191786</v>
      </c>
    </row>
    <row r="6" spans="2:7" s="34" customFormat="1" ht="15.75" x14ac:dyDescent="0.25">
      <c r="B6" s="6" t="s">
        <v>5</v>
      </c>
      <c r="C6" s="31">
        <v>113180900</v>
      </c>
      <c r="D6" s="31">
        <v>57750000</v>
      </c>
      <c r="E6" s="31">
        <v>8700000</v>
      </c>
      <c r="F6" s="31">
        <v>174244440</v>
      </c>
      <c r="G6" s="31">
        <f t="shared" si="0"/>
        <v>353875340</v>
      </c>
    </row>
    <row r="7" spans="2:7" s="34" customFormat="1" ht="15.75" x14ac:dyDescent="0.25">
      <c r="B7" s="6" t="s">
        <v>6</v>
      </c>
      <c r="C7" s="31">
        <v>61666426</v>
      </c>
      <c r="D7" s="31">
        <v>49200000</v>
      </c>
      <c r="E7" s="31"/>
      <c r="F7" s="31">
        <v>188300000</v>
      </c>
      <c r="G7" s="31">
        <f t="shared" si="0"/>
        <v>299166426</v>
      </c>
    </row>
    <row r="8" spans="2:7" s="34" customFormat="1" ht="15.75" x14ac:dyDescent="0.25">
      <c r="B8" s="6" t="s">
        <v>7</v>
      </c>
      <c r="C8" s="31">
        <v>59950000</v>
      </c>
      <c r="D8" s="31">
        <v>61350000</v>
      </c>
      <c r="E8" s="31">
        <v>5953117</v>
      </c>
      <c r="F8" s="31">
        <v>186166933</v>
      </c>
      <c r="G8" s="31">
        <f t="shared" si="0"/>
        <v>313420050</v>
      </c>
    </row>
    <row r="9" spans="2:7" s="34" customFormat="1" ht="15.75" x14ac:dyDescent="0.25">
      <c r="B9" s="6" t="s">
        <v>8</v>
      </c>
      <c r="C9" s="31">
        <v>50314527</v>
      </c>
      <c r="D9" s="31">
        <v>49450000</v>
      </c>
      <c r="E9" s="31">
        <v>1500000</v>
      </c>
      <c r="F9" s="31">
        <v>170863744</v>
      </c>
      <c r="G9" s="31">
        <f t="shared" si="0"/>
        <v>272128271</v>
      </c>
    </row>
    <row r="10" spans="2:7" s="34" customFormat="1" ht="15.75" x14ac:dyDescent="0.25">
      <c r="B10" s="6" t="s">
        <v>9</v>
      </c>
      <c r="C10" s="31">
        <v>49814527</v>
      </c>
      <c r="D10" s="31">
        <v>24200000</v>
      </c>
      <c r="E10" s="31"/>
      <c r="F10" s="31">
        <v>197746029</v>
      </c>
      <c r="G10" s="31">
        <f t="shared" si="0"/>
        <v>271760556</v>
      </c>
    </row>
    <row r="11" spans="2:7" s="34" customFormat="1" ht="15.75" x14ac:dyDescent="0.25">
      <c r="B11" s="6" t="s">
        <v>10</v>
      </c>
      <c r="C11" s="31">
        <v>49814527</v>
      </c>
      <c r="D11" s="31">
        <v>20757593</v>
      </c>
      <c r="E11" s="31"/>
      <c r="F11" s="31">
        <v>191455566</v>
      </c>
      <c r="G11" s="31">
        <f t="shared" si="0"/>
        <v>262027686</v>
      </c>
    </row>
    <row r="12" spans="2:7" s="34" customFormat="1" ht="15.75" x14ac:dyDescent="0.25">
      <c r="B12" s="6" t="s">
        <v>11</v>
      </c>
      <c r="C12" s="31">
        <v>49814527</v>
      </c>
      <c r="D12" s="31">
        <v>12331973</v>
      </c>
      <c r="E12" s="31"/>
      <c r="F12" s="31">
        <v>199379619</v>
      </c>
      <c r="G12" s="31">
        <f t="shared" si="0"/>
        <v>261526119</v>
      </c>
    </row>
    <row r="13" spans="2:7" s="34" customFormat="1" ht="15.75" x14ac:dyDescent="0.25">
      <c r="B13" s="6" t="s">
        <v>12</v>
      </c>
      <c r="C13" s="31">
        <v>44041798</v>
      </c>
      <c r="D13" s="31">
        <v>10908283</v>
      </c>
      <c r="E13" s="31">
        <v>783000</v>
      </c>
      <c r="F13" s="31">
        <v>212753500</v>
      </c>
      <c r="G13" s="31">
        <f t="shared" si="0"/>
        <v>268486581</v>
      </c>
    </row>
    <row r="14" spans="2:7" s="34" customFormat="1" ht="15.75" x14ac:dyDescent="0.25">
      <c r="B14" s="6" t="s">
        <v>13</v>
      </c>
      <c r="C14" s="31">
        <v>44158798</v>
      </c>
      <c r="D14" s="31">
        <v>35338749</v>
      </c>
      <c r="E14" s="31">
        <v>783000</v>
      </c>
      <c r="F14" s="31">
        <v>221491503</v>
      </c>
      <c r="G14" s="31">
        <f t="shared" si="0"/>
        <v>301772050</v>
      </c>
    </row>
    <row r="15" spans="2:7" s="34" customFormat="1" ht="15.75" x14ac:dyDescent="0.25">
      <c r="B15" s="6" t="s">
        <v>14</v>
      </c>
      <c r="C15" s="31">
        <v>47901798.219999999</v>
      </c>
      <c r="D15" s="31">
        <v>43455008.32</v>
      </c>
      <c r="E15" s="31">
        <v>1399999.58</v>
      </c>
      <c r="F15" s="31">
        <v>234827569.67000002</v>
      </c>
      <c r="G15" s="31">
        <f t="shared" si="0"/>
        <v>327584375.79000002</v>
      </c>
    </row>
    <row r="16" spans="2:7" s="34" customFormat="1" ht="15.75" x14ac:dyDescent="0.25">
      <c r="B16" s="6" t="s">
        <v>15</v>
      </c>
      <c r="C16" s="31">
        <v>74092839.959999993</v>
      </c>
      <c r="D16" s="31">
        <v>21170033.809999999</v>
      </c>
      <c r="E16" s="31">
        <v>1474184</v>
      </c>
      <c r="F16" s="31">
        <v>263571226</v>
      </c>
      <c r="G16" s="31">
        <f t="shared" si="0"/>
        <v>360308283.76999998</v>
      </c>
    </row>
    <row r="17" spans="2:7" s="34" customFormat="1" ht="15.75" x14ac:dyDescent="0.25">
      <c r="B17" s="6" t="s">
        <v>16</v>
      </c>
      <c r="C17" s="31">
        <v>42229849.240000002</v>
      </c>
      <c r="D17" s="31">
        <v>18783654.969999999</v>
      </c>
      <c r="E17" s="31">
        <v>1650849.31</v>
      </c>
      <c r="F17" s="31">
        <v>303657971</v>
      </c>
      <c r="G17" s="31">
        <f t="shared" si="0"/>
        <v>366322324.51999998</v>
      </c>
    </row>
    <row r="18" spans="2:7" s="34" customFormat="1" ht="15.75" x14ac:dyDescent="0.25">
      <c r="B18" s="6" t="s">
        <v>17</v>
      </c>
      <c r="C18" s="31">
        <v>70783976</v>
      </c>
      <c r="D18" s="31">
        <v>19595387</v>
      </c>
      <c r="E18" s="31">
        <v>1750000</v>
      </c>
      <c r="F18" s="31">
        <v>345093812</v>
      </c>
      <c r="G18" s="31">
        <f t="shared" si="0"/>
        <v>437223175</v>
      </c>
    </row>
    <row r="19" spans="2:7" s="34" customFormat="1" ht="15.75" x14ac:dyDescent="0.25">
      <c r="B19" s="6" t="s">
        <v>18</v>
      </c>
      <c r="C19" s="31">
        <v>27119255</v>
      </c>
      <c r="D19" s="31">
        <v>21972079</v>
      </c>
      <c r="E19" s="31">
        <v>850000</v>
      </c>
      <c r="F19" s="31">
        <v>374573758</v>
      </c>
      <c r="G19" s="31">
        <f t="shared" si="0"/>
        <v>424515092</v>
      </c>
    </row>
    <row r="20" spans="2:7" s="34" customFormat="1" ht="15.75" x14ac:dyDescent="0.25">
      <c r="B20" s="6" t="s">
        <v>19</v>
      </c>
      <c r="C20" s="31">
        <v>23991522</v>
      </c>
      <c r="D20" s="31">
        <v>49339915</v>
      </c>
      <c r="E20" s="31">
        <v>1400000</v>
      </c>
      <c r="F20" s="31">
        <v>399613248</v>
      </c>
      <c r="G20" s="31">
        <f t="shared" si="0"/>
        <v>474344685</v>
      </c>
    </row>
    <row r="21" spans="2:7" s="34" customFormat="1" ht="15.75" x14ac:dyDescent="0.25">
      <c r="B21" s="6" t="s">
        <v>20</v>
      </c>
      <c r="C21" s="31">
        <v>49633091</v>
      </c>
      <c r="D21" s="31">
        <v>48100721</v>
      </c>
      <c r="E21" s="31">
        <v>1600000</v>
      </c>
      <c r="F21" s="31">
        <v>428200525</v>
      </c>
      <c r="G21" s="31">
        <f t="shared" si="0"/>
        <v>527534337</v>
      </c>
    </row>
    <row r="22" spans="2:7" s="34" customFormat="1" ht="15.75" x14ac:dyDescent="0.25">
      <c r="B22" s="6" t="s">
        <v>21</v>
      </c>
      <c r="C22" s="31">
        <v>52754657</v>
      </c>
      <c r="D22" s="31">
        <v>41186194</v>
      </c>
      <c r="E22" s="31">
        <v>100000</v>
      </c>
      <c r="F22" s="31">
        <v>428200525</v>
      </c>
      <c r="G22" s="31">
        <f t="shared" si="0"/>
        <v>522241376</v>
      </c>
    </row>
    <row r="23" spans="2:7" s="34" customFormat="1" ht="15.75" x14ac:dyDescent="0.25">
      <c r="B23" s="6" t="s">
        <v>24</v>
      </c>
      <c r="C23" s="31">
        <v>78059321</v>
      </c>
      <c r="D23" s="31">
        <v>42730000</v>
      </c>
      <c r="E23" s="31">
        <v>1115382</v>
      </c>
      <c r="F23" s="31">
        <v>485796679</v>
      </c>
      <c r="G23" s="31">
        <f t="shared" si="0"/>
        <v>607701382</v>
      </c>
    </row>
    <row r="24" spans="2:7" s="34" customFormat="1" ht="15.75" x14ac:dyDescent="0.25">
      <c r="B24" s="6" t="s">
        <v>27</v>
      </c>
      <c r="C24" s="31">
        <v>17258557</v>
      </c>
      <c r="D24" s="31">
        <v>65327525</v>
      </c>
      <c r="E24" s="31">
        <v>100000</v>
      </c>
      <c r="F24" s="31">
        <v>525599772</v>
      </c>
      <c r="G24" s="31">
        <f t="shared" si="0"/>
        <v>608285854</v>
      </c>
    </row>
    <row r="25" spans="2:7" s="34" customFormat="1" ht="15.75" x14ac:dyDescent="0.25">
      <c r="B25" s="6" t="s">
        <v>42</v>
      </c>
      <c r="C25" s="31">
        <v>23941424</v>
      </c>
      <c r="D25" s="31">
        <v>59400000</v>
      </c>
      <c r="E25" s="31">
        <v>100000</v>
      </c>
      <c r="F25" s="31">
        <v>540742985</v>
      </c>
      <c r="G25" s="31">
        <f t="shared" si="0"/>
        <v>624184409</v>
      </c>
    </row>
    <row r="26" spans="2:7" s="34" customFormat="1" ht="15.75" x14ac:dyDescent="0.25">
      <c r="B26" s="6" t="s">
        <v>43</v>
      </c>
      <c r="C26" s="31">
        <v>77141211</v>
      </c>
      <c r="D26" s="31">
        <v>71700000</v>
      </c>
      <c r="E26" s="31">
        <v>100000</v>
      </c>
      <c r="F26" s="31">
        <v>540565452</v>
      </c>
      <c r="G26" s="31">
        <f t="shared" si="0"/>
        <v>689506663</v>
      </c>
    </row>
    <row r="27" spans="2:7" s="35" customFormat="1" ht="15.75" x14ac:dyDescent="0.25">
      <c r="B27" s="21" t="s">
        <v>36</v>
      </c>
      <c r="C27" s="32">
        <f>SUM(C4:C26)</f>
        <v>1273771750.4200001</v>
      </c>
      <c r="D27" s="32">
        <f t="shared" ref="D27:F27" si="1">SUM(D4:D26)</f>
        <v>929747116.10000002</v>
      </c>
      <c r="E27" s="32">
        <f t="shared" si="1"/>
        <v>51859531.890000001</v>
      </c>
      <c r="F27" s="32">
        <f t="shared" si="1"/>
        <v>6826965081.6700001</v>
      </c>
      <c r="G27" s="32">
        <f>SUM(G4:G26)</f>
        <v>9082343480.0799999</v>
      </c>
    </row>
    <row r="29" spans="2:7" x14ac:dyDescent="0.25">
      <c r="F29" s="24" t="s">
        <v>28</v>
      </c>
      <c r="G29" s="41">
        <v>45982</v>
      </c>
    </row>
    <row r="31" spans="2:7" x14ac:dyDescent="0.25">
      <c r="B31" t="s">
        <v>44</v>
      </c>
    </row>
  </sheetData>
  <phoneticPr fontId="19" type="noConversion"/>
  <pageMargins left="0.7" right="0.7" top="0.75" bottom="0.75" header="0.3" footer="0.3"/>
  <pageSetup scale="8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ELA Receipts</vt:lpstr>
      <vt:lpstr>Distribution by Function</vt:lpstr>
      <vt:lpstr>'ELA Receipts'!Print_Area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Lisa Wren</cp:lastModifiedBy>
  <cp:lastPrinted>2025-09-18T20:07:40Z</cp:lastPrinted>
  <dcterms:created xsi:type="dcterms:W3CDTF">2022-07-19T15:33:15Z</dcterms:created>
  <dcterms:modified xsi:type="dcterms:W3CDTF">2025-11-21T18:35:29Z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2022-11-10T21:53:52Z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ab4ecd05-334b-4864-8b00-f47d57e727f5</vt:lpwstr>
  </property>
  <property fmtid="{D5CDD505-2E9C-101B-9397-08002B2CF9AE}" pid="8" name="MSIP_Label_1c8b0b85-d75e-4e7c-989b-349f33915dc1_ContentBits">
    <vt:lpwstr>0</vt:lpwstr>
  </property>
</Properties>
</file>