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ucation Dashboard\FY 2021-22 Data for Dashboard\"/>
    </mc:Choice>
  </mc:AlternateContent>
  <xr:revisionPtr revIDLastSave="0" documentId="13_ncr:1_{853AEBF0-1E46-46DA-AA7F-2AE9A83D335D}" xr6:coauthVersionLast="47" xr6:coauthVersionMax="47" xr10:uidLastSave="{00000000-0000-0000-0000-000000000000}"/>
  <bookViews>
    <workbookView xWindow="28680" yWindow="-120" windowWidth="29040" windowHeight="17520" xr2:uid="{55033422-0793-43F4-BC23-7EC5BCB10EB1}"/>
  </bookViews>
  <sheets>
    <sheet name="stmt of expenditu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40" i="3" l="1"/>
  <c r="D140" i="3"/>
  <c r="E140" i="3"/>
  <c r="F140" i="3"/>
  <c r="G140" i="3"/>
  <c r="H140" i="3"/>
  <c r="I140" i="3"/>
  <c r="J140" i="3"/>
  <c r="J157" i="3" s="1"/>
  <c r="K140" i="3"/>
  <c r="L140" i="3"/>
  <c r="M140" i="3"/>
  <c r="N140" i="3"/>
  <c r="O140" i="3"/>
  <c r="P140" i="3"/>
  <c r="Q140" i="3"/>
  <c r="R140" i="3"/>
  <c r="R157" i="3" s="1"/>
  <c r="S140" i="3"/>
  <c r="S157" i="3" s="1"/>
  <c r="T140" i="3"/>
  <c r="U140" i="3"/>
  <c r="V140" i="3"/>
  <c r="W140" i="3"/>
  <c r="X140" i="3"/>
  <c r="Y140" i="3"/>
  <c r="Z140" i="3"/>
  <c r="Z157" i="3" s="1"/>
  <c r="AA140" i="3"/>
  <c r="AA157" i="3" s="1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P157" i="3" s="1"/>
  <c r="AQ140" i="3"/>
  <c r="AR140" i="3"/>
  <c r="AS140" i="3"/>
  <c r="AT140" i="3"/>
  <c r="AU140" i="3"/>
  <c r="AV140" i="3"/>
  <c r="AW140" i="3"/>
  <c r="AX140" i="3"/>
  <c r="AX157" i="3" s="1"/>
  <c r="AY140" i="3"/>
  <c r="AY157" i="3" s="1"/>
  <c r="AZ140" i="3"/>
  <c r="BA140" i="3"/>
  <c r="BB140" i="3"/>
  <c r="BC140" i="3"/>
  <c r="BD140" i="3"/>
  <c r="BE140" i="3"/>
  <c r="BF140" i="3"/>
  <c r="BF157" i="3" s="1"/>
  <c r="BG140" i="3"/>
  <c r="BG157" i="3" s="1"/>
  <c r="BH140" i="3"/>
  <c r="BI140" i="3"/>
  <c r="BJ140" i="3"/>
  <c r="BK140" i="3"/>
  <c r="BL140" i="3"/>
  <c r="BM140" i="3"/>
  <c r="BN140" i="3"/>
  <c r="BN157" i="3" s="1"/>
  <c r="BO140" i="3"/>
  <c r="BP140" i="3"/>
  <c r="BQ140" i="3"/>
  <c r="BR140" i="3"/>
  <c r="BS140" i="3"/>
  <c r="BT140" i="3"/>
  <c r="BU140" i="3"/>
  <c r="BV140" i="3"/>
  <c r="BV157" i="3" s="1"/>
  <c r="BW140" i="3"/>
  <c r="BX140" i="3"/>
  <c r="BY140" i="3"/>
  <c r="C140" i="3"/>
  <c r="C157" i="3" s="1"/>
  <c r="D157" i="3"/>
  <c r="E157" i="3"/>
  <c r="F157" i="3"/>
  <c r="G157" i="3"/>
  <c r="H157" i="3"/>
  <c r="I157" i="3"/>
  <c r="L157" i="3"/>
  <c r="M157" i="3"/>
  <c r="N157" i="3"/>
  <c r="O157" i="3"/>
  <c r="P157" i="3"/>
  <c r="Q157" i="3"/>
  <c r="T157" i="3"/>
  <c r="U157" i="3"/>
  <c r="V157" i="3"/>
  <c r="W157" i="3"/>
  <c r="X157" i="3"/>
  <c r="Y157" i="3"/>
  <c r="AB157" i="3"/>
  <c r="AC157" i="3"/>
  <c r="AD157" i="3"/>
  <c r="AE157" i="3"/>
  <c r="AF157" i="3"/>
  <c r="AG157" i="3"/>
  <c r="AJ157" i="3"/>
  <c r="AK157" i="3"/>
  <c r="AL157" i="3"/>
  <c r="AM157" i="3"/>
  <c r="AN157" i="3"/>
  <c r="AO157" i="3"/>
  <c r="AR157" i="3"/>
  <c r="AS157" i="3"/>
  <c r="AT157" i="3"/>
  <c r="AU157" i="3"/>
  <c r="AV157" i="3"/>
  <c r="AW157" i="3"/>
  <c r="AZ157" i="3"/>
  <c r="BA157" i="3"/>
  <c r="BB157" i="3"/>
  <c r="BC157" i="3"/>
  <c r="BD157" i="3"/>
  <c r="BE157" i="3"/>
  <c r="BH157" i="3"/>
  <c r="BI157" i="3"/>
  <c r="BJ157" i="3"/>
  <c r="BK157" i="3"/>
  <c r="BL157" i="3"/>
  <c r="BM157" i="3"/>
  <c r="BP157" i="3"/>
  <c r="BQ157" i="3"/>
  <c r="BR157" i="3"/>
  <c r="BS157" i="3"/>
  <c r="BT157" i="3"/>
  <c r="BU157" i="3"/>
  <c r="BX157" i="3"/>
  <c r="BY157" i="3"/>
  <c r="D141" i="3"/>
  <c r="E141" i="3"/>
  <c r="E144" i="3" s="1"/>
  <c r="E143" i="3" s="1"/>
  <c r="F141" i="3"/>
  <c r="G141" i="3"/>
  <c r="H141" i="3"/>
  <c r="I141" i="3"/>
  <c r="J141" i="3"/>
  <c r="J144" i="3" s="1"/>
  <c r="J143" i="3" s="1"/>
  <c r="K141" i="3"/>
  <c r="L141" i="3"/>
  <c r="M141" i="3"/>
  <c r="N141" i="3"/>
  <c r="O141" i="3"/>
  <c r="P141" i="3"/>
  <c r="Q141" i="3"/>
  <c r="R141" i="3"/>
  <c r="R144" i="3" s="1"/>
  <c r="R143" i="3" s="1"/>
  <c r="S141" i="3"/>
  <c r="T141" i="3"/>
  <c r="U141" i="3"/>
  <c r="U144" i="3" s="1"/>
  <c r="U143" i="3" s="1"/>
  <c r="V141" i="3"/>
  <c r="W141" i="3"/>
  <c r="X141" i="3"/>
  <c r="Y141" i="3"/>
  <c r="Z141" i="3"/>
  <c r="Z144" i="3" s="1"/>
  <c r="Z143" i="3" s="1"/>
  <c r="AA141" i="3"/>
  <c r="AB141" i="3"/>
  <c r="AC141" i="3"/>
  <c r="AC144" i="3" s="1"/>
  <c r="AC143" i="3" s="1"/>
  <c r="AD141" i="3"/>
  <c r="AE141" i="3"/>
  <c r="AF141" i="3"/>
  <c r="AG141" i="3"/>
  <c r="AH141" i="3"/>
  <c r="AH144" i="3" s="1"/>
  <c r="AH143" i="3" s="1"/>
  <c r="AI141" i="3"/>
  <c r="AJ141" i="3"/>
  <c r="AK141" i="3"/>
  <c r="AK144" i="3" s="1"/>
  <c r="AK143" i="3" s="1"/>
  <c r="AL141" i="3"/>
  <c r="AM141" i="3"/>
  <c r="AN141" i="3"/>
  <c r="AO141" i="3"/>
  <c r="AP141" i="3"/>
  <c r="AP144" i="3" s="1"/>
  <c r="AP143" i="3" s="1"/>
  <c r="AQ141" i="3"/>
  <c r="AR141" i="3"/>
  <c r="AS141" i="3"/>
  <c r="AS144" i="3" s="1"/>
  <c r="AS143" i="3" s="1"/>
  <c r="AT141" i="3"/>
  <c r="AU141" i="3"/>
  <c r="AV141" i="3"/>
  <c r="AW141" i="3"/>
  <c r="AX141" i="3"/>
  <c r="AX144" i="3" s="1"/>
  <c r="AX143" i="3" s="1"/>
  <c r="AY141" i="3"/>
  <c r="AZ141" i="3"/>
  <c r="BA141" i="3"/>
  <c r="BB141" i="3"/>
  <c r="BC141" i="3"/>
  <c r="BD141" i="3"/>
  <c r="BE141" i="3"/>
  <c r="BF141" i="3"/>
  <c r="BF144" i="3" s="1"/>
  <c r="BF143" i="3" s="1"/>
  <c r="BG141" i="3"/>
  <c r="BH141" i="3"/>
  <c r="BI141" i="3"/>
  <c r="BJ141" i="3"/>
  <c r="BK141" i="3"/>
  <c r="BL141" i="3"/>
  <c r="BM141" i="3"/>
  <c r="BN141" i="3"/>
  <c r="BN144" i="3" s="1"/>
  <c r="BN143" i="3" s="1"/>
  <c r="BO141" i="3"/>
  <c r="BP141" i="3"/>
  <c r="BQ141" i="3"/>
  <c r="BQ144" i="3" s="1"/>
  <c r="BQ143" i="3" s="1"/>
  <c r="BR141" i="3"/>
  <c r="BS141" i="3"/>
  <c r="BT141" i="3"/>
  <c r="BU141" i="3"/>
  <c r="BV141" i="3"/>
  <c r="BV144" i="3" s="1"/>
  <c r="BV143" i="3" s="1"/>
  <c r="BW141" i="3"/>
  <c r="BX141" i="3"/>
  <c r="BY141" i="3"/>
  <c r="D117" i="3"/>
  <c r="E117" i="3"/>
  <c r="F117" i="3"/>
  <c r="G117" i="3"/>
  <c r="H117" i="3"/>
  <c r="H144" i="3" s="1"/>
  <c r="H143" i="3" s="1"/>
  <c r="I117" i="3"/>
  <c r="J117" i="3"/>
  <c r="K117" i="3"/>
  <c r="L117" i="3"/>
  <c r="M117" i="3"/>
  <c r="M144" i="3" s="1"/>
  <c r="M143" i="3" s="1"/>
  <c r="N117" i="3"/>
  <c r="O117" i="3"/>
  <c r="P117" i="3"/>
  <c r="P144" i="3" s="1"/>
  <c r="P143" i="3" s="1"/>
  <c r="Q117" i="3"/>
  <c r="R117" i="3"/>
  <c r="S117" i="3"/>
  <c r="T117" i="3"/>
  <c r="U117" i="3"/>
  <c r="V117" i="3"/>
  <c r="W117" i="3"/>
  <c r="X117" i="3"/>
  <c r="X144" i="3" s="1"/>
  <c r="X143" i="3" s="1"/>
  <c r="Y117" i="3"/>
  <c r="Z117" i="3"/>
  <c r="AA117" i="3"/>
  <c r="AB117" i="3"/>
  <c r="AC117" i="3"/>
  <c r="AD117" i="3"/>
  <c r="AE117" i="3"/>
  <c r="AF117" i="3"/>
  <c r="AF144" i="3" s="1"/>
  <c r="AF143" i="3" s="1"/>
  <c r="AG117" i="3"/>
  <c r="AH117" i="3"/>
  <c r="AI117" i="3"/>
  <c r="AJ117" i="3"/>
  <c r="AK117" i="3"/>
  <c r="AL117" i="3"/>
  <c r="AM117" i="3"/>
  <c r="AN117" i="3"/>
  <c r="AN144" i="3" s="1"/>
  <c r="AN143" i="3" s="1"/>
  <c r="AO117" i="3"/>
  <c r="AP117" i="3"/>
  <c r="AQ117" i="3"/>
  <c r="AR117" i="3"/>
  <c r="AS117" i="3"/>
  <c r="AT117" i="3"/>
  <c r="AU117" i="3"/>
  <c r="AV117" i="3"/>
  <c r="AV144" i="3" s="1"/>
  <c r="AV143" i="3" s="1"/>
  <c r="AW117" i="3"/>
  <c r="AX117" i="3"/>
  <c r="AY117" i="3"/>
  <c r="AZ117" i="3"/>
  <c r="BA117" i="3"/>
  <c r="BA144" i="3" s="1"/>
  <c r="BA143" i="3" s="1"/>
  <c r="BB117" i="3"/>
  <c r="BC117" i="3"/>
  <c r="BD117" i="3"/>
  <c r="BD144" i="3" s="1"/>
  <c r="BD143" i="3" s="1"/>
  <c r="BE117" i="3"/>
  <c r="BF117" i="3"/>
  <c r="BG117" i="3"/>
  <c r="BH117" i="3"/>
  <c r="BI117" i="3"/>
  <c r="BI144" i="3" s="1"/>
  <c r="BI143" i="3" s="1"/>
  <c r="BJ117" i="3"/>
  <c r="BK117" i="3"/>
  <c r="BL117" i="3"/>
  <c r="BL144" i="3" s="1"/>
  <c r="BL143" i="3" s="1"/>
  <c r="BM117" i="3"/>
  <c r="BN117" i="3"/>
  <c r="BO117" i="3"/>
  <c r="BP117" i="3"/>
  <c r="BQ117" i="3"/>
  <c r="BR117" i="3"/>
  <c r="BS117" i="3"/>
  <c r="BT117" i="3"/>
  <c r="BT144" i="3" s="1"/>
  <c r="BT143" i="3" s="1"/>
  <c r="BU117" i="3"/>
  <c r="BV117" i="3"/>
  <c r="BW117" i="3"/>
  <c r="BX117" i="3"/>
  <c r="BY117" i="3"/>
  <c r="BY144" i="3" s="1"/>
  <c r="BY143" i="3" s="1"/>
  <c r="D108" i="3"/>
  <c r="E108" i="3"/>
  <c r="F108" i="3"/>
  <c r="F107" i="3" s="1"/>
  <c r="G108" i="3"/>
  <c r="H108" i="3"/>
  <c r="H107" i="3" s="1"/>
  <c r="I108" i="3"/>
  <c r="I107" i="3" s="1"/>
  <c r="J108" i="3"/>
  <c r="J107" i="3" s="1"/>
  <c r="K108" i="3"/>
  <c r="K107" i="3" s="1"/>
  <c r="L108" i="3"/>
  <c r="M108" i="3"/>
  <c r="N108" i="3"/>
  <c r="N107" i="3" s="1"/>
  <c r="O108" i="3"/>
  <c r="P108" i="3"/>
  <c r="Q108" i="3"/>
  <c r="Q107" i="3" s="1"/>
  <c r="R108" i="3"/>
  <c r="R107" i="3" s="1"/>
  <c r="S108" i="3"/>
  <c r="S107" i="3" s="1"/>
  <c r="T108" i="3"/>
  <c r="U108" i="3"/>
  <c r="V108" i="3"/>
  <c r="V107" i="3" s="1"/>
  <c r="W108" i="3"/>
  <c r="X108" i="3"/>
  <c r="Y108" i="3"/>
  <c r="Y107" i="3" s="1"/>
  <c r="Z108" i="3"/>
  <c r="Z107" i="3" s="1"/>
  <c r="AA108" i="3"/>
  <c r="AA107" i="3" s="1"/>
  <c r="AB108" i="3"/>
  <c r="AC108" i="3"/>
  <c r="AD108" i="3"/>
  <c r="AD107" i="3" s="1"/>
  <c r="AE108" i="3"/>
  <c r="AF108" i="3"/>
  <c r="AF107" i="3" s="1"/>
  <c r="AG108" i="3"/>
  <c r="AH108" i="3"/>
  <c r="AH107" i="3" s="1"/>
  <c r="AI108" i="3"/>
  <c r="AI107" i="3" s="1"/>
  <c r="AJ108" i="3"/>
  <c r="AK108" i="3"/>
  <c r="AL108" i="3"/>
  <c r="AL107" i="3" s="1"/>
  <c r="AM108" i="3"/>
  <c r="AN108" i="3"/>
  <c r="AO108" i="3"/>
  <c r="AO107" i="3" s="1"/>
  <c r="AP108" i="3"/>
  <c r="AP107" i="3" s="1"/>
  <c r="AQ108" i="3"/>
  <c r="AQ107" i="3" s="1"/>
  <c r="AR108" i="3"/>
  <c r="AS108" i="3"/>
  <c r="AT108" i="3"/>
  <c r="AT107" i="3" s="1"/>
  <c r="AU108" i="3"/>
  <c r="AV108" i="3"/>
  <c r="AV107" i="3" s="1"/>
  <c r="AW108" i="3"/>
  <c r="AX108" i="3"/>
  <c r="AX107" i="3" s="1"/>
  <c r="AY108" i="3"/>
  <c r="AY107" i="3" s="1"/>
  <c r="AZ108" i="3"/>
  <c r="BA108" i="3"/>
  <c r="BB108" i="3"/>
  <c r="BB107" i="3" s="1"/>
  <c r="BC108" i="3"/>
  <c r="BD108" i="3"/>
  <c r="BD107" i="3" s="1"/>
  <c r="BE108" i="3"/>
  <c r="BE107" i="3" s="1"/>
  <c r="BF108" i="3"/>
  <c r="BF107" i="3" s="1"/>
  <c r="BG108" i="3"/>
  <c r="BG107" i="3" s="1"/>
  <c r="BH108" i="3"/>
  <c r="BI108" i="3"/>
  <c r="BJ108" i="3"/>
  <c r="BJ107" i="3" s="1"/>
  <c r="BK108" i="3"/>
  <c r="BL108" i="3"/>
  <c r="BL107" i="3" s="1"/>
  <c r="BM108" i="3"/>
  <c r="BM107" i="3" s="1"/>
  <c r="BN108" i="3"/>
  <c r="BN107" i="3" s="1"/>
  <c r="BO108" i="3"/>
  <c r="BO107" i="3" s="1"/>
  <c r="BP108" i="3"/>
  <c r="BQ108" i="3"/>
  <c r="BR108" i="3"/>
  <c r="BR107" i="3" s="1"/>
  <c r="BS108" i="3"/>
  <c r="BT108" i="3"/>
  <c r="BT107" i="3" s="1"/>
  <c r="BU108" i="3"/>
  <c r="BU107" i="3" s="1"/>
  <c r="BV108" i="3"/>
  <c r="BV107" i="3" s="1"/>
  <c r="BW108" i="3"/>
  <c r="BW107" i="3" s="1"/>
  <c r="BX108" i="3"/>
  <c r="BY108" i="3"/>
  <c r="D107" i="3"/>
  <c r="E107" i="3"/>
  <c r="G107" i="3"/>
  <c r="L107" i="3"/>
  <c r="M107" i="3"/>
  <c r="O107" i="3"/>
  <c r="P107" i="3"/>
  <c r="T107" i="3"/>
  <c r="U107" i="3"/>
  <c r="W107" i="3"/>
  <c r="X107" i="3"/>
  <c r="AB107" i="3"/>
  <c r="AC107" i="3"/>
  <c r="AE107" i="3"/>
  <c r="AG107" i="3"/>
  <c r="AJ107" i="3"/>
  <c r="AK107" i="3"/>
  <c r="AM107" i="3"/>
  <c r="AN107" i="3"/>
  <c r="AR107" i="3"/>
  <c r="AS107" i="3"/>
  <c r="AU107" i="3"/>
  <c r="AW107" i="3"/>
  <c r="AZ107" i="3"/>
  <c r="BA107" i="3"/>
  <c r="BC107" i="3"/>
  <c r="BH107" i="3"/>
  <c r="BI107" i="3"/>
  <c r="BK107" i="3"/>
  <c r="BP107" i="3"/>
  <c r="BQ107" i="3"/>
  <c r="BS107" i="3"/>
  <c r="BX107" i="3"/>
  <c r="BY107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BR66" i="3"/>
  <c r="BS66" i="3"/>
  <c r="BT66" i="3"/>
  <c r="BU66" i="3"/>
  <c r="BV66" i="3"/>
  <c r="BW66" i="3"/>
  <c r="BX66" i="3"/>
  <c r="BY66" i="3"/>
  <c r="C141" i="3"/>
  <c r="C117" i="3"/>
  <c r="C108" i="3"/>
  <c r="C107" i="3" s="1"/>
  <c r="C66" i="3"/>
  <c r="AY142" i="3"/>
  <c r="CA142" i="3" s="1"/>
  <c r="CA139" i="3"/>
  <c r="CA138" i="3"/>
  <c r="CA137" i="3"/>
  <c r="CA136" i="3"/>
  <c r="CA135" i="3"/>
  <c r="CA134" i="3"/>
  <c r="CA133" i="3"/>
  <c r="CA132" i="3"/>
  <c r="CA131" i="3"/>
  <c r="CA130" i="3"/>
  <c r="CA129" i="3"/>
  <c r="CA128" i="3"/>
  <c r="CA127" i="3"/>
  <c r="CA126" i="3"/>
  <c r="CA125" i="3"/>
  <c r="CA124" i="3"/>
  <c r="CA123" i="3"/>
  <c r="CA122" i="3"/>
  <c r="CA121" i="3"/>
  <c r="CA120" i="3"/>
  <c r="CA119" i="3"/>
  <c r="CA118" i="3"/>
  <c r="CA116" i="3"/>
  <c r="CA115" i="3"/>
  <c r="CA114" i="3"/>
  <c r="CA113" i="3"/>
  <c r="CA112" i="3"/>
  <c r="CA111" i="3"/>
  <c r="CA110" i="3"/>
  <c r="CA109" i="3"/>
  <c r="CA106" i="3"/>
  <c r="CA105" i="3"/>
  <c r="CA104" i="3"/>
  <c r="CA103" i="3"/>
  <c r="CA102" i="3"/>
  <c r="CA101" i="3"/>
  <c r="CA100" i="3"/>
  <c r="CA99" i="3"/>
  <c r="CA98" i="3"/>
  <c r="CA97" i="3"/>
  <c r="CA96" i="3"/>
  <c r="CA95" i="3"/>
  <c r="CA94" i="3"/>
  <c r="CA93" i="3"/>
  <c r="CA92" i="3"/>
  <c r="CA91" i="3"/>
  <c r="CA90" i="3"/>
  <c r="CA89" i="3"/>
  <c r="CA88" i="3"/>
  <c r="CA87" i="3"/>
  <c r="CA86" i="3"/>
  <c r="CA85" i="3"/>
  <c r="CA84" i="3"/>
  <c r="CA83" i="3"/>
  <c r="CA82" i="3"/>
  <c r="CA81" i="3"/>
  <c r="CA80" i="3"/>
  <c r="CA79" i="3"/>
  <c r="CA78" i="3"/>
  <c r="CA77" i="3"/>
  <c r="CA76" i="3"/>
  <c r="CA75" i="3"/>
  <c r="CA74" i="3"/>
  <c r="CA73" i="3"/>
  <c r="CA72" i="3"/>
  <c r="CA71" i="3"/>
  <c r="CA70" i="3"/>
  <c r="CA69" i="3"/>
  <c r="CA68" i="3"/>
  <c r="CA67" i="3"/>
  <c r="CA65" i="3"/>
  <c r="CA64" i="3"/>
  <c r="CA63" i="3"/>
  <c r="CA62" i="3"/>
  <c r="CA61" i="3"/>
  <c r="CA60" i="3"/>
  <c r="CA59" i="3"/>
  <c r="CA58" i="3"/>
  <c r="CA57" i="3"/>
  <c r="CA56" i="3"/>
  <c r="CA55" i="3"/>
  <c r="CA54" i="3"/>
  <c r="CA53" i="3"/>
  <c r="CA52" i="3"/>
  <c r="CA51" i="3"/>
  <c r="CA50" i="3"/>
  <c r="CA49" i="3"/>
  <c r="CA48" i="3"/>
  <c r="CA47" i="3"/>
  <c r="CA46" i="3"/>
  <c r="CA45" i="3"/>
  <c r="CA44" i="3"/>
  <c r="CA43" i="3"/>
  <c r="CA42" i="3"/>
  <c r="CA41" i="3"/>
  <c r="CA40" i="3"/>
  <c r="CA39" i="3"/>
  <c r="CA38" i="3"/>
  <c r="CA37" i="3"/>
  <c r="CA36" i="3"/>
  <c r="CA35" i="3"/>
  <c r="CA34" i="3"/>
  <c r="CA33" i="3"/>
  <c r="CA32" i="3"/>
  <c r="CA31" i="3"/>
  <c r="CA30" i="3"/>
  <c r="CA29" i="3"/>
  <c r="CA28" i="3"/>
  <c r="CA27" i="3"/>
  <c r="CA26" i="3"/>
  <c r="CA25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CA11" i="3"/>
  <c r="FI10" i="3"/>
  <c r="CA10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A9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A8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CP7" i="3"/>
  <c r="CO7" i="3"/>
  <c r="CN7" i="3"/>
  <c r="CM7" i="3"/>
  <c r="CL7" i="3"/>
  <c r="CK7" i="3"/>
  <c r="CA7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CP6" i="3"/>
  <c r="CO6" i="3"/>
  <c r="CN6" i="3"/>
  <c r="CM6" i="3"/>
  <c r="CL6" i="3"/>
  <c r="CK6" i="3"/>
  <c r="CA6" i="3"/>
  <c r="FH5" i="3"/>
  <c r="FG5" i="3"/>
  <c r="FF5" i="3"/>
  <c r="FE5" i="3"/>
  <c r="FD5" i="3"/>
  <c r="FC5" i="3"/>
  <c r="FB5" i="3"/>
  <c r="FA5" i="3"/>
  <c r="EZ5" i="3"/>
  <c r="EY5" i="3"/>
  <c r="EX5" i="3"/>
  <c r="EW5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BW157" i="3" l="1"/>
  <c r="BO157" i="3"/>
  <c r="AQ157" i="3"/>
  <c r="AI157" i="3"/>
  <c r="K157" i="3"/>
  <c r="AH157" i="3"/>
  <c r="CO11" i="3"/>
  <c r="DE11" i="3"/>
  <c r="BR144" i="3"/>
  <c r="BR143" i="3" s="1"/>
  <c r="BJ144" i="3"/>
  <c r="BJ143" i="3" s="1"/>
  <c r="BB144" i="3"/>
  <c r="BB143" i="3" s="1"/>
  <c r="AT144" i="3"/>
  <c r="AT143" i="3" s="1"/>
  <c r="AL144" i="3"/>
  <c r="AL143" i="3" s="1"/>
  <c r="AD144" i="3"/>
  <c r="AD143" i="3" s="1"/>
  <c r="V144" i="3"/>
  <c r="V143" i="3" s="1"/>
  <c r="N144" i="3"/>
  <c r="N143" i="3" s="1"/>
  <c r="F144" i="3"/>
  <c r="F143" i="3" s="1"/>
  <c r="BX144" i="3"/>
  <c r="BX143" i="3" s="1"/>
  <c r="BP144" i="3"/>
  <c r="BP143" i="3" s="1"/>
  <c r="BH144" i="3"/>
  <c r="BH143" i="3" s="1"/>
  <c r="AZ144" i="3"/>
  <c r="AZ143" i="3" s="1"/>
  <c r="AR144" i="3"/>
  <c r="AR143" i="3" s="1"/>
  <c r="AJ144" i="3"/>
  <c r="AJ143" i="3" s="1"/>
  <c r="AB144" i="3"/>
  <c r="AB143" i="3" s="1"/>
  <c r="T144" i="3"/>
  <c r="T143" i="3" s="1"/>
  <c r="L144" i="3"/>
  <c r="L143" i="3" s="1"/>
  <c r="D144" i="3"/>
  <c r="D143" i="3" s="1"/>
  <c r="BS144" i="3"/>
  <c r="BS143" i="3" s="1"/>
  <c r="BK144" i="3"/>
  <c r="BK143" i="3" s="1"/>
  <c r="BC144" i="3"/>
  <c r="BC143" i="3" s="1"/>
  <c r="AU144" i="3"/>
  <c r="AU143" i="3" s="1"/>
  <c r="AM144" i="3"/>
  <c r="AM143" i="3" s="1"/>
  <c r="AE144" i="3"/>
  <c r="AE143" i="3" s="1"/>
  <c r="W144" i="3"/>
  <c r="W143" i="3" s="1"/>
  <c r="O144" i="3"/>
  <c r="O143" i="3" s="1"/>
  <c r="G144" i="3"/>
  <c r="G143" i="3" s="1"/>
  <c r="BW144" i="3"/>
  <c r="BW143" i="3" s="1"/>
  <c r="BO144" i="3"/>
  <c r="BO143" i="3" s="1"/>
  <c r="BG144" i="3"/>
  <c r="BG143" i="3" s="1"/>
  <c r="AY144" i="3"/>
  <c r="AY143" i="3" s="1"/>
  <c r="AQ144" i="3"/>
  <c r="AQ143" i="3" s="1"/>
  <c r="AI144" i="3"/>
  <c r="AI143" i="3" s="1"/>
  <c r="AA144" i="3"/>
  <c r="AA143" i="3" s="1"/>
  <c r="S144" i="3"/>
  <c r="S143" i="3" s="1"/>
  <c r="K144" i="3"/>
  <c r="K143" i="3" s="1"/>
  <c r="CW11" i="3"/>
  <c r="DM11" i="3"/>
  <c r="DU11" i="3"/>
  <c r="EC11" i="3"/>
  <c r="EK11" i="3"/>
  <c r="ES11" i="3"/>
  <c r="FA11" i="3"/>
  <c r="C144" i="3"/>
  <c r="C143" i="3" s="1"/>
  <c r="BU144" i="3"/>
  <c r="BU143" i="3" s="1"/>
  <c r="BM144" i="3"/>
  <c r="BM143" i="3" s="1"/>
  <c r="BE144" i="3"/>
  <c r="BE143" i="3" s="1"/>
  <c r="AW144" i="3"/>
  <c r="AW143" i="3" s="1"/>
  <c r="AO144" i="3"/>
  <c r="AO143" i="3" s="1"/>
  <c r="AG144" i="3"/>
  <c r="AG143" i="3" s="1"/>
  <c r="Y144" i="3"/>
  <c r="Y143" i="3" s="1"/>
  <c r="Q144" i="3"/>
  <c r="Q143" i="3" s="1"/>
  <c r="I144" i="3"/>
  <c r="I143" i="3" s="1"/>
  <c r="CN11" i="3"/>
  <c r="CV11" i="3"/>
  <c r="DD11" i="3"/>
  <c r="DL11" i="3"/>
  <c r="DT11" i="3"/>
  <c r="EB11" i="3"/>
  <c r="EJ11" i="3"/>
  <c r="ER11" i="3"/>
  <c r="EZ11" i="3"/>
  <c r="FH11" i="3"/>
  <c r="CA108" i="3"/>
  <c r="CX11" i="3"/>
  <c r="FB11" i="3"/>
  <c r="DF11" i="3"/>
  <c r="FI6" i="3"/>
  <c r="CQ11" i="3"/>
  <c r="CY11" i="3"/>
  <c r="DG11" i="3"/>
  <c r="DO11" i="3"/>
  <c r="DW11" i="3"/>
  <c r="EE11" i="3"/>
  <c r="EM11" i="3"/>
  <c r="EU11" i="3"/>
  <c r="FC11" i="3"/>
  <c r="ED11" i="3"/>
  <c r="CR11" i="3"/>
  <c r="CZ11" i="3"/>
  <c r="DH11" i="3"/>
  <c r="DP11" i="3"/>
  <c r="DX11" i="3"/>
  <c r="EF11" i="3"/>
  <c r="EN11" i="3"/>
  <c r="EV11" i="3"/>
  <c r="FD11" i="3"/>
  <c r="FI9" i="3"/>
  <c r="DN11" i="3"/>
  <c r="ET11" i="3"/>
  <c r="CS11" i="3"/>
  <c r="DA11" i="3"/>
  <c r="DI11" i="3"/>
  <c r="DQ11" i="3"/>
  <c r="DY11" i="3"/>
  <c r="EG11" i="3"/>
  <c r="EO11" i="3"/>
  <c r="EW11" i="3"/>
  <c r="FE11" i="3"/>
  <c r="FI8" i="3"/>
  <c r="CA107" i="3"/>
  <c r="CP11" i="3"/>
  <c r="EL11" i="3"/>
  <c r="CK11" i="3"/>
  <c r="CL11" i="3"/>
  <c r="CT11" i="3"/>
  <c r="DB11" i="3"/>
  <c r="DJ11" i="3"/>
  <c r="DR11" i="3"/>
  <c r="DZ11" i="3"/>
  <c r="EH11" i="3"/>
  <c r="EP11" i="3"/>
  <c r="EX11" i="3"/>
  <c r="FF11" i="3"/>
  <c r="DV11" i="3"/>
  <c r="CM11" i="3"/>
  <c r="CU11" i="3"/>
  <c r="DC11" i="3"/>
  <c r="DK11" i="3"/>
  <c r="DS11" i="3"/>
  <c r="EA11" i="3"/>
  <c r="EI11" i="3"/>
  <c r="EQ11" i="3"/>
  <c r="EY11" i="3"/>
  <c r="FG11" i="3"/>
  <c r="FI7" i="3"/>
  <c r="CA141" i="3"/>
  <c r="CA117" i="3"/>
  <c r="CA66" i="3"/>
  <c r="FI5" i="3"/>
  <c r="FI11" i="3" l="1"/>
  <c r="CA143" i="3"/>
  <c r="CA14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Wren</author>
  </authors>
  <commentList>
    <comment ref="AY3" authorId="0" shapeId="0" xr:uid="{97BC6560-D66F-4402-A5D7-864F1B3E9988}">
      <text>
        <r>
          <rPr>
            <sz val="9"/>
            <color indexed="81"/>
            <rFont val="Tahoma"/>
            <family val="2"/>
          </rPr>
          <t xml:space="preserve">Removed $71,767,406 from Expenditure Code 500 (debt services) since this was a one-time anomaly for refunded bonds. </t>
        </r>
      </text>
    </comment>
    <comment ref="EG4" authorId="0" shapeId="0" xr:uid="{8F675CE0-B33C-4375-8F71-FE92C21800A8}">
      <text>
        <r>
          <rPr>
            <sz val="9"/>
            <color indexed="81"/>
            <rFont val="Tahoma"/>
            <family val="2"/>
          </rPr>
          <t xml:space="preserve">Removed $71,767,406 from Expenditure Code 500 (debt services) since this was a one-time anomaly for refunded bonds. 
</t>
        </r>
      </text>
    </comment>
  </commentList>
</comments>
</file>

<file path=xl/sharedStrings.xml><?xml version="1.0" encoding="utf-8"?>
<sst xmlns="http://schemas.openxmlformats.org/spreadsheetml/2006/main" count="447" uniqueCount="361">
  <si>
    <t>TOTAL EXPENDITURES:</t>
  </si>
  <si>
    <t>***</t>
  </si>
  <si>
    <t>TOTAL EXPENDITURES LESS CAPITAL OUTLAY, TRANSFERS, OTHER SOURCES, DEBT SERVICE:</t>
  </si>
  <si>
    <t>Debt Services</t>
  </si>
  <si>
    <t>500</t>
  </si>
  <si>
    <t>Total Other Charges:</t>
  </si>
  <si>
    <t>TOTAL TRANSFERS AND OTHER FINANCING SOURCES:</t>
  </si>
  <si>
    <t>Payment to Refunded Debt Escrow Agent</t>
  </si>
  <si>
    <t>441</t>
  </si>
  <si>
    <t>Transfer?Food Service Fund Indirect Cost</t>
  </si>
  <si>
    <t>432</t>
  </si>
  <si>
    <t>Transfer?Special Revenue Fund Indirect Cost</t>
  </si>
  <si>
    <t>431</t>
  </si>
  <si>
    <t>Indirect Cost Transfers</t>
  </si>
  <si>
    <t>430</t>
  </si>
  <si>
    <t>Transfer to Internal Service Fund</t>
  </si>
  <si>
    <t>427</t>
  </si>
  <si>
    <t>Transfer to Pupil Activity Fund</t>
  </si>
  <si>
    <t>426</t>
  </si>
  <si>
    <t>Transfer to Food Service Fund</t>
  </si>
  <si>
    <t>425</t>
  </si>
  <si>
    <t>Transfer to School Building Fund</t>
  </si>
  <si>
    <t>424</t>
  </si>
  <si>
    <t>Transfer to Debt Service Fund</t>
  </si>
  <si>
    <t>423</t>
  </si>
  <si>
    <t>Transfer to Special Revenue EIA Fund</t>
  </si>
  <si>
    <t>422</t>
  </si>
  <si>
    <t>Transfer to Special Revenue Fund</t>
  </si>
  <si>
    <t>421</t>
  </si>
  <si>
    <t>Transfer to General Fund (EXCLUDE Indirect Cost)</t>
  </si>
  <si>
    <t>420</t>
  </si>
  <si>
    <t>Payments to PEBA Nonemployer Contributions</t>
  </si>
  <si>
    <t>419</t>
  </si>
  <si>
    <t>Payments to Nonprofit Entities (other than for First Steps)</t>
  </si>
  <si>
    <t>417</t>
  </si>
  <si>
    <t>LEA Payments to Public Charter Schools</t>
  </si>
  <si>
    <t>416</t>
  </si>
  <si>
    <t>Payments to Nonprofit Entities (for First Steps)</t>
  </si>
  <si>
    <t>415</t>
  </si>
  <si>
    <t>Medicaid Payments to SCDE</t>
  </si>
  <si>
    <t>414</t>
  </si>
  <si>
    <t>Payments to Nonpublic Schools</t>
  </si>
  <si>
    <t>413</t>
  </si>
  <si>
    <t>Payments to Other Governmental Units</t>
  </si>
  <si>
    <t>412</t>
  </si>
  <si>
    <t>Payments to State Department of Education</t>
  </si>
  <si>
    <t>411</t>
  </si>
  <si>
    <t>Intergovernmental Expenditures</t>
  </si>
  <si>
    <t>410</t>
  </si>
  <si>
    <t>Other Charges</t>
  </si>
  <si>
    <t>400</t>
  </si>
  <si>
    <t>Total Community Services:</t>
  </si>
  <si>
    <t>Other Community Services</t>
  </si>
  <si>
    <t>390</t>
  </si>
  <si>
    <t>Non Public School Services</t>
  </si>
  <si>
    <t>370</t>
  </si>
  <si>
    <t>Welfare Services</t>
  </si>
  <si>
    <t>360</t>
  </si>
  <si>
    <t>Custody and Care of Children</t>
  </si>
  <si>
    <t>350</t>
  </si>
  <si>
    <t>Public Library Services</t>
  </si>
  <si>
    <t>340</t>
  </si>
  <si>
    <t>Civic Services</t>
  </si>
  <si>
    <t>330</t>
  </si>
  <si>
    <t>Community Recreation Services</t>
  </si>
  <si>
    <t>320</t>
  </si>
  <si>
    <t>Community Services</t>
  </si>
  <si>
    <t>300</t>
  </si>
  <si>
    <t>Total SUPPORT SERVICES:</t>
  </si>
  <si>
    <t>TOTAL SUPPORT SERVICES LESS FACILITIES AND PUPIL ACTIVITIES:</t>
  </si>
  <si>
    <t>Trust And Agency Activities</t>
  </si>
  <si>
    <t>273</t>
  </si>
  <si>
    <t>Enterprise Activities</t>
  </si>
  <si>
    <t>272</t>
  </si>
  <si>
    <t>Pupil Service Activities</t>
  </si>
  <si>
    <t>271</t>
  </si>
  <si>
    <t>Support Services - Pupil Activity</t>
  </si>
  <si>
    <t>270</t>
  </si>
  <si>
    <t>Participant Support Cost</t>
  </si>
  <si>
    <t>267</t>
  </si>
  <si>
    <t>Technology and Data Processing Services</t>
  </si>
  <si>
    <t>266</t>
  </si>
  <si>
    <t>Subawards in excess of $25,000</t>
  </si>
  <si>
    <t>265</t>
  </si>
  <si>
    <t>Staff Services</t>
  </si>
  <si>
    <t>264</t>
  </si>
  <si>
    <t>Information Services</t>
  </si>
  <si>
    <t>263</t>
  </si>
  <si>
    <t>Planning</t>
  </si>
  <si>
    <t>262</t>
  </si>
  <si>
    <t>Head of Component Unit</t>
  </si>
  <si>
    <t>261</t>
  </si>
  <si>
    <t>Central Support Services</t>
  </si>
  <si>
    <t>260</t>
  </si>
  <si>
    <t>Internal Auditing Services</t>
  </si>
  <si>
    <t>259</t>
  </si>
  <si>
    <t>Security</t>
  </si>
  <si>
    <t>258</t>
  </si>
  <si>
    <t>Internal Services</t>
  </si>
  <si>
    <t>257</t>
  </si>
  <si>
    <t>Food Services</t>
  </si>
  <si>
    <t>256</t>
  </si>
  <si>
    <t>Student Transportation (State Mandated)</t>
  </si>
  <si>
    <t>255</t>
  </si>
  <si>
    <t>Operation and Maintenance of Plant</t>
  </si>
  <si>
    <t>254</t>
  </si>
  <si>
    <t>Facilities Acquisition and Construction</t>
  </si>
  <si>
    <t>253</t>
  </si>
  <si>
    <t>Fiscal Services</t>
  </si>
  <si>
    <t>252</t>
  </si>
  <si>
    <t>Student Transportation (Federal/District Mandated)</t>
  </si>
  <si>
    <t>251</t>
  </si>
  <si>
    <t>Finance and Operations Services</t>
  </si>
  <si>
    <t>250</t>
  </si>
  <si>
    <t>School Administration</t>
  </si>
  <si>
    <t>233</t>
  </si>
  <si>
    <t>Office of the Superintendent</t>
  </si>
  <si>
    <t>232</t>
  </si>
  <si>
    <t>Board of Education</t>
  </si>
  <si>
    <t>231</t>
  </si>
  <si>
    <t>General Administrative Services</t>
  </si>
  <si>
    <t>230</t>
  </si>
  <si>
    <t>Improvement of Instruction Inservice and Staff Training</t>
  </si>
  <si>
    <t>224</t>
  </si>
  <si>
    <t>Supervision of Special Programs</t>
  </si>
  <si>
    <t>223</t>
  </si>
  <si>
    <t>Library and Media Services</t>
  </si>
  <si>
    <t>222</t>
  </si>
  <si>
    <t>Improvement of Instruction Curriculum Development</t>
  </si>
  <si>
    <t>221</t>
  </si>
  <si>
    <t>Instructional Staff Services</t>
  </si>
  <si>
    <t>220</t>
  </si>
  <si>
    <t>Career Specialist Services</t>
  </si>
  <si>
    <t>217</t>
  </si>
  <si>
    <t>Career and Technical Education Placement Services</t>
  </si>
  <si>
    <t>216</t>
  </si>
  <si>
    <t>Exceptional Program Services</t>
  </si>
  <si>
    <t>215</t>
  </si>
  <si>
    <t>Psychological Services</t>
  </si>
  <si>
    <t>214</t>
  </si>
  <si>
    <t>Health Services</t>
  </si>
  <si>
    <t>213</t>
  </si>
  <si>
    <t>Guidance Services</t>
  </si>
  <si>
    <t>212</t>
  </si>
  <si>
    <t>Attendance and Social Work Services</t>
  </si>
  <si>
    <t>211</t>
  </si>
  <si>
    <t>Pupil Services</t>
  </si>
  <si>
    <t>210</t>
  </si>
  <si>
    <t>SUPPORT SERVICES</t>
  </si>
  <si>
    <t>200</t>
  </si>
  <si>
    <t>Total Instruction:</t>
  </si>
  <si>
    <t>Instructional Pupil Activity</t>
  </si>
  <si>
    <t>190</t>
  </si>
  <si>
    <t>CERDEP (Parenting)</t>
  </si>
  <si>
    <t>189</t>
  </si>
  <si>
    <t>Parenting/Family Literacy</t>
  </si>
  <si>
    <t>188</t>
  </si>
  <si>
    <t>Adult Education Remedial</t>
  </si>
  <si>
    <t>187</t>
  </si>
  <si>
    <t>Integrated Education and Training</t>
  </si>
  <si>
    <t>186</t>
  </si>
  <si>
    <t>Vocational Adult Education Programs</t>
  </si>
  <si>
    <t>185</t>
  </si>
  <si>
    <t>Post Secondary Education Programs</t>
  </si>
  <si>
    <t>184</t>
  </si>
  <si>
    <t>Adult English Literacy (ESL)</t>
  </si>
  <si>
    <t>183</t>
  </si>
  <si>
    <t>Adult Secondary Education Programs</t>
  </si>
  <si>
    <t>182</t>
  </si>
  <si>
    <t>Adult Basic Education Programs</t>
  </si>
  <si>
    <t>181</t>
  </si>
  <si>
    <t>Adult/Continuing Education Programs</t>
  </si>
  <si>
    <t>180</t>
  </si>
  <si>
    <t>Instructional Programs Beyond Regular School Day</t>
  </si>
  <si>
    <t>175</t>
  </si>
  <si>
    <t>Gifted and Talented Summer School</t>
  </si>
  <si>
    <t>174</t>
  </si>
  <si>
    <t>High School Summer School</t>
  </si>
  <si>
    <t>173</t>
  </si>
  <si>
    <t>Elementary Summer School</t>
  </si>
  <si>
    <t>172</t>
  </si>
  <si>
    <t>Primary Summer School</t>
  </si>
  <si>
    <t>171</t>
  </si>
  <si>
    <t>Summer School Programs</t>
  </si>
  <si>
    <t>170</t>
  </si>
  <si>
    <t>Comprehensive Coordinated Early Intervening Services (CCEIS)</t>
  </si>
  <si>
    <t>163</t>
  </si>
  <si>
    <t>Limited English Proficiency</t>
  </si>
  <si>
    <t>162</t>
  </si>
  <si>
    <t>Autism</t>
  </si>
  <si>
    <t>161</t>
  </si>
  <si>
    <t>Other Exceptional Programs</t>
  </si>
  <si>
    <t>160</t>
  </si>
  <si>
    <t>Districtwide General/Exceptional Salary Increase (Nominal Accounts - Should have a zero balance at)</t>
  </si>
  <si>
    <t>151</t>
  </si>
  <si>
    <t>Districtwide General/Exceptional (Nominal Accounts - Should have a zero balance at year end.)</t>
  </si>
  <si>
    <t>150</t>
  </si>
  <si>
    <t>Other Special Programs</t>
  </si>
  <si>
    <t>149</t>
  </si>
  <si>
    <t>Gifted and Talented Artistic</t>
  </si>
  <si>
    <t>148</t>
  </si>
  <si>
    <t>CERDEP</t>
  </si>
  <si>
    <t>147</t>
  </si>
  <si>
    <t>Homebound</t>
  </si>
  <si>
    <t>145</t>
  </si>
  <si>
    <t>International Baccalaureate</t>
  </si>
  <si>
    <t>144</t>
  </si>
  <si>
    <t>Advanced Placement</t>
  </si>
  <si>
    <t>143</t>
  </si>
  <si>
    <t>Disadvantaged</t>
  </si>
  <si>
    <t>142</t>
  </si>
  <si>
    <t>Gifted and Talented Academic</t>
  </si>
  <si>
    <t>141</t>
  </si>
  <si>
    <t>Special Programs</t>
  </si>
  <si>
    <t>140</t>
  </si>
  <si>
    <t>Early Childhood Programs</t>
  </si>
  <si>
    <t>139</t>
  </si>
  <si>
    <t>Preschool Handicapped Homebased (3- and 4-yr.-Olds)</t>
  </si>
  <si>
    <t>138</t>
  </si>
  <si>
    <t>Preschool Handicapped Self-Contained (3- and 4-yr.-Olds)</t>
  </si>
  <si>
    <t>137</t>
  </si>
  <si>
    <t>Preschool Handicapped Itinerant (3- and 4-yr.-Olds)</t>
  </si>
  <si>
    <t>136</t>
  </si>
  <si>
    <t>Preschool Handicapped Speech (3- and 4-yr.-Olds)</t>
  </si>
  <si>
    <t>135</t>
  </si>
  <si>
    <t>Preschool Handicapped Homebased (5-yr.-Olds)</t>
  </si>
  <si>
    <t>134</t>
  </si>
  <si>
    <t>Preschool Handicapped Self-Contained (5-yr.-Olds)</t>
  </si>
  <si>
    <t>133</t>
  </si>
  <si>
    <t>Preschool Handicapped Itinerant (5-yr.-Olds)</t>
  </si>
  <si>
    <t>132</t>
  </si>
  <si>
    <t>Preschool Handicapped Speech (5-yr.-Olds)</t>
  </si>
  <si>
    <t>131</t>
  </si>
  <si>
    <t>Preschool Programs</t>
  </si>
  <si>
    <t>130</t>
  </si>
  <si>
    <t>Coordinated Early Intervening Services (CEIS)</t>
  </si>
  <si>
    <t>129</t>
  </si>
  <si>
    <t>Emotionally Handicapped</t>
  </si>
  <si>
    <t>128</t>
  </si>
  <si>
    <t>Learning Disabilities</t>
  </si>
  <si>
    <t>127</t>
  </si>
  <si>
    <t>Speech Handicapped</t>
  </si>
  <si>
    <t>126</t>
  </si>
  <si>
    <t>Hearing Handicapped</t>
  </si>
  <si>
    <t>125</t>
  </si>
  <si>
    <t>Visually Handicapped</t>
  </si>
  <si>
    <t>124</t>
  </si>
  <si>
    <t>Orthopedically Handicapped</t>
  </si>
  <si>
    <t>123</t>
  </si>
  <si>
    <t>Trainable Mentally Handicapped</t>
  </si>
  <si>
    <t>122</t>
  </si>
  <si>
    <t>Educable Mentally Handicapped</t>
  </si>
  <si>
    <t>121</t>
  </si>
  <si>
    <t>Exceptional Programs</t>
  </si>
  <si>
    <t>120</t>
  </si>
  <si>
    <t>Montessori Programs</t>
  </si>
  <si>
    <t>118</t>
  </si>
  <si>
    <t>Driver Education Program (Optional)</t>
  </si>
  <si>
    <t>117</t>
  </si>
  <si>
    <t>TOTAL</t>
  </si>
  <si>
    <t>Career and Technology Education (Vocational) Programs - Middle School</t>
  </si>
  <si>
    <t>116</t>
  </si>
  <si>
    <t>Career and Technology Education Programs</t>
  </si>
  <si>
    <t>115</t>
  </si>
  <si>
    <t>Other</t>
  </si>
  <si>
    <t>High School Programs</t>
  </si>
  <si>
    <t>114</t>
  </si>
  <si>
    <t>Leadership</t>
  </si>
  <si>
    <t>Elementary Programs</t>
  </si>
  <si>
    <t>113</t>
  </si>
  <si>
    <t>Operations</t>
  </si>
  <si>
    <t>Primary Programs</t>
  </si>
  <si>
    <t>112</t>
  </si>
  <si>
    <t>Instructional Support</t>
  </si>
  <si>
    <t>Kindergarten Programs</t>
  </si>
  <si>
    <t>111</t>
  </si>
  <si>
    <t>Instruction</t>
  </si>
  <si>
    <t>General Instruction</t>
  </si>
  <si>
    <t>110</t>
  </si>
  <si>
    <t>Limestone Charter Association</t>
  </si>
  <si>
    <t>Charter Institute at Erskine</t>
  </si>
  <si>
    <t>SC Public Charter School District</t>
  </si>
  <si>
    <t>York 04</t>
  </si>
  <si>
    <t>York 03</t>
  </si>
  <si>
    <t>York 02</t>
  </si>
  <si>
    <t>York 01</t>
  </si>
  <si>
    <t>Williamsburg 01</t>
  </si>
  <si>
    <t>Union 01</t>
  </si>
  <si>
    <t>Sumter 01</t>
  </si>
  <si>
    <t>Spartanburg 07</t>
  </si>
  <si>
    <t>Spartanburg 06</t>
  </si>
  <si>
    <t>Spartanburg 05</t>
  </si>
  <si>
    <t>Spartanburg 04</t>
  </si>
  <si>
    <t>Spartanburg 03</t>
  </si>
  <si>
    <t>Spartanburg 02</t>
  </si>
  <si>
    <t>Spartanburg 01</t>
  </si>
  <si>
    <t>Saluda 01</t>
  </si>
  <si>
    <t>Richland 02</t>
  </si>
  <si>
    <t>Richland 01</t>
  </si>
  <si>
    <t>Pickens 01</t>
  </si>
  <si>
    <t>Orangeburg 09</t>
  </si>
  <si>
    <t>Oconee 01</t>
  </si>
  <si>
    <t>Newberry 01</t>
  </si>
  <si>
    <t>Marlboro 01</t>
  </si>
  <si>
    <t>Marion 10</t>
  </si>
  <si>
    <t>McCormick 01</t>
  </si>
  <si>
    <t>Lexington 05</t>
  </si>
  <si>
    <t>Lexington 04</t>
  </si>
  <si>
    <t>Lexington 03</t>
  </si>
  <si>
    <t>Lexington 02</t>
  </si>
  <si>
    <t>Lexington 01</t>
  </si>
  <si>
    <t>Lee 01</t>
  </si>
  <si>
    <t>Laurens 56</t>
  </si>
  <si>
    <t>Laurens 55</t>
  </si>
  <si>
    <t>Lancaster 01</t>
  </si>
  <si>
    <t>Kershaw 01</t>
  </si>
  <si>
    <t>Jasper 01</t>
  </si>
  <si>
    <t>Horry 01</t>
  </si>
  <si>
    <t>Hampton 03</t>
  </si>
  <si>
    <t>Greenwood 52</t>
  </si>
  <si>
    <t>Greenwood 51</t>
  </si>
  <si>
    <t>Greenwood 50</t>
  </si>
  <si>
    <t>Greenville 01</t>
  </si>
  <si>
    <t>Georgetown 01</t>
  </si>
  <si>
    <t>Florence 05</t>
  </si>
  <si>
    <t>Florence 03</t>
  </si>
  <si>
    <t>Florence 02</t>
  </si>
  <si>
    <t>Florence 01</t>
  </si>
  <si>
    <t>Fairfield 01</t>
  </si>
  <si>
    <t>Edgefield 01</t>
  </si>
  <si>
    <t>Dorchester 04</t>
  </si>
  <si>
    <t>Dorchester 02</t>
  </si>
  <si>
    <t>Dillon 04</t>
  </si>
  <si>
    <t>Dillon 03</t>
  </si>
  <si>
    <t>Darlington 01</t>
  </si>
  <si>
    <t>Colleton 01</t>
  </si>
  <si>
    <t>Clarendon 06</t>
  </si>
  <si>
    <t>Chesterfield 01</t>
  </si>
  <si>
    <t>Chester 01</t>
  </si>
  <si>
    <t>Cherokee 01</t>
  </si>
  <si>
    <t>Charleston 01</t>
  </si>
  <si>
    <t>Calhoun 01</t>
  </si>
  <si>
    <t>Berkeley 01</t>
  </si>
  <si>
    <t>Beaufort 01</t>
  </si>
  <si>
    <t>Barnwell 48</t>
  </si>
  <si>
    <t>Barnwell 45</t>
  </si>
  <si>
    <t>Bamberg 03</t>
  </si>
  <si>
    <t>Anderson 05</t>
  </si>
  <si>
    <t>Anderson 04</t>
  </si>
  <si>
    <t>Anderson 03</t>
  </si>
  <si>
    <t>Anderson 02</t>
  </si>
  <si>
    <t>Anderson 01</t>
  </si>
  <si>
    <t>Allendale 01</t>
  </si>
  <si>
    <t>Aiken 01</t>
  </si>
  <si>
    <t>Abbeville 60</t>
  </si>
  <si>
    <t>100</t>
  </si>
  <si>
    <t>Florence 1</t>
  </si>
  <si>
    <t>(Scroll right for dashboard category roll-up)</t>
  </si>
  <si>
    <t>Dashboard</t>
  </si>
  <si>
    <t>Statement Of Expenditures</t>
  </si>
  <si>
    <r>
      <t xml:space="preserve">FOR FISCAL YEAR ENDED JUNE 30, 2022 </t>
    </r>
    <r>
      <rPr>
        <sz val="11"/>
        <color rgb="FFFF0000"/>
        <rFont val="Calibri"/>
        <family val="2"/>
      </rPr>
      <t>(CORRECTIONS AS OF 11.15.23)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</si>
</sst>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B061FF"/>
        <bgColor indexed="64"/>
      </patternFill>
    </fill>
    <fill>
      <patternFill patternType="solid">
        <fgColor rgb="FFFA1AD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3">
    <xf numFmtId="0" fontId="0" fillId="0" borderId="0" xfId="0"/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0" fontId="8" fillId="0" borderId="0" xfId="2"/>
    <xf numFmtId="0" fontId="1" fillId="0" borderId="0" xfId="2" applyFont="1"/>
    <xf numFmtId="0" fontId="7" fillId="0" borderId="0" xfId="2" applyFont="1"/>
    <xf numFmtId="0" fontId="8" fillId="6" borderId="0" xfId="2" applyFill="1"/>
    <xf numFmtId="0" fontId="2" fillId="0" borderId="0" xfId="2" applyFont="1" applyAlignment="1">
      <alignment horizontal="center"/>
    </xf>
    <xf numFmtId="0" fontId="2" fillId="0" borderId="0" xfId="2" applyFont="1"/>
    <xf numFmtId="3" fontId="8" fillId="0" borderId="0" xfId="2" applyNumberFormat="1"/>
    <xf numFmtId="0" fontId="8" fillId="3" borderId="0" xfId="2" applyFill="1"/>
    <xf numFmtId="0" fontId="8" fillId="4" borderId="0" xfId="2" applyFill="1"/>
    <xf numFmtId="0" fontId="8" fillId="5" borderId="0" xfId="2" applyFill="1"/>
    <xf numFmtId="0" fontId="8" fillId="2" borderId="0" xfId="2" applyFill="1"/>
    <xf numFmtId="164" fontId="8" fillId="0" borderId="0" xfId="2" applyNumberFormat="1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3" fontId="3" fillId="0" borderId="0" xfId="2" applyNumberFormat="1" applyFont="1"/>
    <xf numFmtId="0" fontId="1" fillId="3" borderId="0" xfId="2" applyFont="1" applyFill="1"/>
    <xf numFmtId="0" fontId="1" fillId="5" borderId="0" xfId="2" applyFont="1" applyFill="1"/>
    <xf numFmtId="0" fontId="1" fillId="4" borderId="0" xfId="2" applyFont="1" applyFill="1"/>
    <xf numFmtId="0" fontId="0" fillId="0" borderId="0" xfId="2" applyFont="1"/>
  </cellXfs>
  <cellStyles count="3">
    <cellStyle name="Comma" xfId="1" builtinId="3"/>
    <cellStyle name="Normal" xfId="0" builtinId="0"/>
    <cellStyle name="Normal 2" xfId="2" xr:uid="{0A5A3A02-CC24-431F-BF7E-4C4200BE9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BC00-B567-4954-A0E4-9DB52C9C2805}">
  <sheetPr>
    <tabColor rgb="FF92D050"/>
  </sheetPr>
  <dimension ref="A1:FK157"/>
  <sheetViews>
    <sheetView tabSelected="1" topLeftCell="CA1" workbookViewId="0">
      <selection activeCell="EG2" sqref="EG2"/>
    </sheetView>
  </sheetViews>
  <sheetFormatPr defaultColWidth="9.140625" defaultRowHeight="15" x14ac:dyDescent="0.25"/>
  <cols>
    <col min="1" max="1" width="9.140625" style="3"/>
    <col min="2" max="2" width="89.42578125" style="3" customWidth="1"/>
    <col min="3" max="3" width="12" style="3" bestFit="1" customWidth="1"/>
    <col min="4" max="4" width="11.140625" style="3" customWidth="1"/>
    <col min="5" max="10" width="12" style="3" bestFit="1" customWidth="1"/>
    <col min="11" max="13" width="11.28515625" style="3" bestFit="1" customWidth="1"/>
    <col min="14" max="14" width="11.140625" style="3" bestFit="1" customWidth="1"/>
    <col min="15" max="15" width="11.28515625" style="3" bestFit="1" customWidth="1"/>
    <col min="16" max="16" width="10.7109375" style="3" bestFit="1" customWidth="1"/>
    <col min="17" max="17" width="13.140625" style="3" bestFit="1" customWidth="1"/>
    <col min="18" max="18" width="12" style="3" bestFit="1" customWidth="1"/>
    <col min="19" max="19" width="10.28515625" style="3" bestFit="1" customWidth="1"/>
    <col min="20" max="20" width="14.5703125" style="3" bestFit="1" customWidth="1"/>
    <col min="21" max="21" width="12.5703125" style="3" bestFit="1" customWidth="1"/>
    <col min="22" max="22" width="11" style="3" bestFit="1" customWidth="1"/>
    <col min="23" max="23" width="12.7109375" style="3" bestFit="1" customWidth="1"/>
    <col min="24" max="25" width="10.140625" style="3" bestFit="1" customWidth="1"/>
    <col min="26" max="27" width="13.28515625" style="3" bestFit="1" customWidth="1"/>
    <col min="28" max="28" width="11.85546875" style="3" bestFit="1" customWidth="1"/>
    <col min="29" max="29" width="10.85546875" style="3" bestFit="1" customWidth="1"/>
    <col min="30" max="30" width="11.140625" style="3" customWidth="1"/>
    <col min="31" max="33" width="11.140625" style="3" bestFit="1" customWidth="1"/>
    <col min="34" max="34" width="14.5703125" style="3" bestFit="1" customWidth="1"/>
    <col min="35" max="35" width="12.7109375" style="3" bestFit="1" customWidth="1"/>
    <col min="36" max="38" width="14" style="3" bestFit="1" customWidth="1"/>
    <col min="39" max="39" width="11.5703125" style="3" bestFit="1" customWidth="1"/>
    <col min="40" max="40" width="11.140625" style="3" bestFit="1" customWidth="1"/>
    <col min="41" max="41" width="10.140625" style="3" bestFit="1" customWidth="1"/>
    <col min="42" max="42" width="11.140625" style="3" bestFit="1" customWidth="1"/>
    <col min="43" max="43" width="11.7109375" style="3" bestFit="1" customWidth="1"/>
    <col min="44" max="45" width="10.28515625" style="3" bestFit="1" customWidth="1"/>
    <col min="46" max="46" width="10.140625" style="3" bestFit="1" customWidth="1"/>
    <col min="47" max="51" width="12.140625" style="3" bestFit="1" customWidth="1"/>
    <col min="52" max="52" width="13.28515625" style="3" bestFit="1" customWidth="1"/>
    <col min="53" max="53" width="10.140625" style="3" bestFit="1" customWidth="1"/>
    <col min="54" max="54" width="11.5703125" style="3" bestFit="1" customWidth="1"/>
    <col min="55" max="55" width="12.28515625" style="3" bestFit="1" customWidth="1"/>
    <col min="56" max="56" width="11.140625" style="3" bestFit="1" customWidth="1"/>
    <col min="57" max="57" width="14" style="3" bestFit="1" customWidth="1"/>
    <col min="58" max="60" width="11.140625" style="3" bestFit="1" customWidth="1"/>
    <col min="61" max="61" width="10.140625" style="3" bestFit="1" customWidth="1"/>
    <col min="62" max="68" width="14.28515625" style="3" bestFit="1" customWidth="1"/>
    <col min="69" max="69" width="11.140625" style="3" bestFit="1" customWidth="1"/>
    <col min="70" max="70" width="10.140625" style="3" bestFit="1" customWidth="1"/>
    <col min="71" max="71" width="15.28515625" style="3" bestFit="1" customWidth="1"/>
    <col min="72" max="75" width="11.140625" style="3" bestFit="1" customWidth="1"/>
    <col min="76" max="76" width="29.7109375" style="3" bestFit="1" customWidth="1"/>
    <col min="77" max="77" width="25" style="3" customWidth="1"/>
    <col min="78" max="78" width="28.42578125" style="3" bestFit="1" customWidth="1"/>
    <col min="79" max="79" width="13.85546875" style="3" bestFit="1" customWidth="1"/>
    <col min="80" max="84" width="9.140625" style="3" customWidth="1"/>
    <col min="85" max="87" width="9.140625" style="3"/>
    <col min="88" max="88" width="34.7109375" style="3" bestFit="1" customWidth="1"/>
    <col min="89" max="89" width="12" style="3" bestFit="1" customWidth="1"/>
    <col min="90" max="90" width="12.5703125" style="3" bestFit="1" customWidth="1"/>
    <col min="91" max="91" width="12" style="3" bestFit="1" customWidth="1"/>
    <col min="92" max="92" width="12.5703125" style="3" bestFit="1" customWidth="1"/>
    <col min="93" max="95" width="12" style="3" bestFit="1" customWidth="1"/>
    <col min="96" max="96" width="12.5703125" style="3" bestFit="1" customWidth="1"/>
    <col min="97" max="99" width="11.5703125" style="3" bestFit="1" customWidth="1"/>
    <col min="100" max="101" width="12.5703125" style="3" bestFit="1" customWidth="1"/>
    <col min="102" max="102" width="11.5703125" style="3" bestFit="1" customWidth="1"/>
    <col min="103" max="103" width="13.140625" style="3" bestFit="1" customWidth="1"/>
    <col min="104" max="104" width="12.5703125" style="3" bestFit="1" customWidth="1"/>
    <col min="105" max="105" width="11.5703125" style="3" bestFit="1" customWidth="1"/>
    <col min="106" max="106" width="14.5703125" style="3" bestFit="1" customWidth="1"/>
    <col min="107" max="107" width="12.5703125" style="3" bestFit="1" customWidth="1"/>
    <col min="108" max="108" width="11.5703125" style="3" bestFit="1" customWidth="1"/>
    <col min="109" max="109" width="12.7109375" style="3" bestFit="1" customWidth="1"/>
    <col min="110" max="111" width="11.5703125" style="3" bestFit="1" customWidth="1"/>
    <col min="112" max="113" width="13.28515625" style="3" bestFit="1" customWidth="1"/>
    <col min="114" max="114" width="11.85546875" style="3" bestFit="1" customWidth="1"/>
    <col min="115" max="115" width="11.5703125" style="3" bestFit="1" customWidth="1"/>
    <col min="116" max="116" width="12.5703125" style="3" bestFit="1" customWidth="1"/>
    <col min="117" max="119" width="11.5703125" style="3" bestFit="1" customWidth="1"/>
    <col min="120" max="120" width="14.5703125" style="3" bestFit="1" customWidth="1"/>
    <col min="121" max="121" width="14.28515625" style="3" bestFit="1" customWidth="1"/>
    <col min="122" max="124" width="14" style="3" bestFit="1" customWidth="1"/>
    <col min="125" max="125" width="11.5703125" style="3" bestFit="1" customWidth="1"/>
    <col min="126" max="126" width="12.5703125" style="3" bestFit="1" customWidth="1"/>
    <col min="127" max="127" width="11.5703125" style="3" bestFit="1" customWidth="1"/>
    <col min="128" max="129" width="12.5703125" style="3" bestFit="1" customWidth="1"/>
    <col min="130" max="132" width="11.5703125" style="3" bestFit="1" customWidth="1"/>
    <col min="133" max="134" width="12.5703125" style="3" bestFit="1" customWidth="1"/>
    <col min="135" max="136" width="12.140625" style="3" bestFit="1" customWidth="1"/>
    <col min="137" max="137" width="12.5703125" style="3" bestFit="1" customWidth="1"/>
    <col min="138" max="138" width="13.28515625" style="3" bestFit="1" customWidth="1"/>
    <col min="139" max="140" width="11.5703125" style="3" bestFit="1" customWidth="1"/>
    <col min="141" max="141" width="12.28515625" style="3" bestFit="1" customWidth="1"/>
    <col min="142" max="142" width="12.5703125" style="3" bestFit="1" customWidth="1"/>
    <col min="143" max="143" width="14" style="3" bestFit="1" customWidth="1"/>
    <col min="144" max="146" width="12.5703125" style="3" bestFit="1" customWidth="1"/>
    <col min="147" max="147" width="11.5703125" style="3" bestFit="1" customWidth="1"/>
    <col min="148" max="154" width="14.28515625" style="3" bestFit="1" customWidth="1"/>
    <col min="155" max="155" width="12.5703125" style="3" bestFit="1" customWidth="1"/>
    <col min="156" max="156" width="11.5703125" style="3" bestFit="1" customWidth="1"/>
    <col min="157" max="157" width="15.28515625" style="3" bestFit="1" customWidth="1"/>
    <col min="158" max="158" width="11.5703125" style="3" bestFit="1" customWidth="1"/>
    <col min="159" max="161" width="12.5703125" style="3" bestFit="1" customWidth="1"/>
    <col min="162" max="162" width="29.7109375" style="3" bestFit="1" customWidth="1"/>
    <col min="163" max="163" width="25" style="3" bestFit="1" customWidth="1"/>
    <col min="164" max="164" width="28.42578125" style="3" bestFit="1" customWidth="1"/>
    <col min="165" max="165" width="15.28515625" style="3" bestFit="1" customWidth="1"/>
    <col min="166" max="166" width="23.5703125" style="3" bestFit="1" customWidth="1"/>
    <col min="167" max="167" width="13.42578125" style="3" bestFit="1" customWidth="1"/>
    <col min="168" max="16384" width="9.140625" style="3"/>
  </cols>
  <sheetData>
    <row r="1" spans="1:167" x14ac:dyDescent="0.25">
      <c r="A1" s="3" t="s">
        <v>359</v>
      </c>
    </row>
    <row r="2" spans="1:167" ht="15.75" x14ac:dyDescent="0.25">
      <c r="A2" s="22" t="s">
        <v>360</v>
      </c>
      <c r="Q2" s="4"/>
      <c r="CJ2" s="5" t="s">
        <v>358</v>
      </c>
    </row>
    <row r="3" spans="1:167" x14ac:dyDescent="0.25">
      <c r="A3" s="4" t="s">
        <v>357</v>
      </c>
      <c r="C3" s="3" t="s">
        <v>354</v>
      </c>
      <c r="D3" s="3" t="s">
        <v>353</v>
      </c>
      <c r="E3" s="3" t="s">
        <v>352</v>
      </c>
      <c r="F3" s="3" t="s">
        <v>351</v>
      </c>
      <c r="G3" s="3" t="s">
        <v>350</v>
      </c>
      <c r="H3" s="3" t="s">
        <v>349</v>
      </c>
      <c r="I3" s="3" t="s">
        <v>348</v>
      </c>
      <c r="J3" s="3" t="s">
        <v>347</v>
      </c>
      <c r="K3" s="3" t="s">
        <v>346</v>
      </c>
      <c r="L3" s="3" t="s">
        <v>345</v>
      </c>
      <c r="M3" s="3" t="s">
        <v>344</v>
      </c>
      <c r="N3" s="3" t="s">
        <v>343</v>
      </c>
      <c r="O3" s="3" t="s">
        <v>342</v>
      </c>
      <c r="P3" s="3" t="s">
        <v>341</v>
      </c>
      <c r="Q3" s="3" t="s">
        <v>340</v>
      </c>
      <c r="R3" s="3" t="s">
        <v>339</v>
      </c>
      <c r="S3" s="3" t="s">
        <v>338</v>
      </c>
      <c r="T3" s="3" t="s">
        <v>337</v>
      </c>
      <c r="U3" s="3" t="s">
        <v>336</v>
      </c>
      <c r="V3" s="3" t="s">
        <v>335</v>
      </c>
      <c r="W3" s="3" t="s">
        <v>334</v>
      </c>
      <c r="X3" s="3" t="s">
        <v>333</v>
      </c>
      <c r="Y3" s="3" t="s">
        <v>332</v>
      </c>
      <c r="Z3" s="3" t="s">
        <v>331</v>
      </c>
      <c r="AA3" s="3" t="s">
        <v>330</v>
      </c>
      <c r="AB3" s="3" t="s">
        <v>329</v>
      </c>
      <c r="AC3" s="3" t="s">
        <v>328</v>
      </c>
      <c r="AD3" s="4" t="s">
        <v>356</v>
      </c>
      <c r="AE3" s="3" t="s">
        <v>326</v>
      </c>
      <c r="AF3" s="3" t="s">
        <v>325</v>
      </c>
      <c r="AG3" s="3" t="s">
        <v>324</v>
      </c>
      <c r="AH3" s="3" t="s">
        <v>323</v>
      </c>
      <c r="AI3" s="3" t="s">
        <v>322</v>
      </c>
      <c r="AJ3" s="3" t="s">
        <v>321</v>
      </c>
      <c r="AK3" s="3" t="s">
        <v>320</v>
      </c>
      <c r="AL3" s="3" t="s">
        <v>319</v>
      </c>
      <c r="AM3" s="3" t="s">
        <v>318</v>
      </c>
      <c r="AN3" s="3" t="s">
        <v>317</v>
      </c>
      <c r="AO3" s="3" t="s">
        <v>316</v>
      </c>
      <c r="AP3" s="3" t="s">
        <v>315</v>
      </c>
      <c r="AQ3" s="3" t="s">
        <v>314</v>
      </c>
      <c r="AR3" s="3" t="s">
        <v>313</v>
      </c>
      <c r="AS3" s="3" t="s">
        <v>312</v>
      </c>
      <c r="AT3" s="3" t="s">
        <v>311</v>
      </c>
      <c r="AU3" s="3" t="s">
        <v>310</v>
      </c>
      <c r="AV3" s="3" t="s">
        <v>309</v>
      </c>
      <c r="AW3" s="3" t="s">
        <v>308</v>
      </c>
      <c r="AX3" s="3" t="s">
        <v>307</v>
      </c>
      <c r="AY3" s="3" t="s">
        <v>306</v>
      </c>
      <c r="AZ3" s="3" t="s">
        <v>305</v>
      </c>
      <c r="BA3" s="3" t="s">
        <v>304</v>
      </c>
      <c r="BB3" s="3" t="s">
        <v>303</v>
      </c>
      <c r="BC3" s="3" t="s">
        <v>302</v>
      </c>
      <c r="BD3" s="3" t="s">
        <v>301</v>
      </c>
      <c r="BE3" s="3" t="s">
        <v>300</v>
      </c>
      <c r="BF3" s="3" t="s">
        <v>299</v>
      </c>
      <c r="BG3" s="3" t="s">
        <v>298</v>
      </c>
      <c r="BH3" s="3" t="s">
        <v>297</v>
      </c>
      <c r="BI3" s="3" t="s">
        <v>296</v>
      </c>
      <c r="BJ3" s="3" t="s">
        <v>295</v>
      </c>
      <c r="BK3" s="3" t="s">
        <v>294</v>
      </c>
      <c r="BL3" s="3" t="s">
        <v>293</v>
      </c>
      <c r="BM3" s="3" t="s">
        <v>292</v>
      </c>
      <c r="BN3" s="3" t="s">
        <v>291</v>
      </c>
      <c r="BO3" s="3" t="s">
        <v>290</v>
      </c>
      <c r="BP3" s="3" t="s">
        <v>289</v>
      </c>
      <c r="BQ3" s="3" t="s">
        <v>288</v>
      </c>
      <c r="BR3" s="3" t="s">
        <v>287</v>
      </c>
      <c r="BS3" s="3" t="s">
        <v>286</v>
      </c>
      <c r="BT3" s="3" t="s">
        <v>285</v>
      </c>
      <c r="BU3" s="3" t="s">
        <v>284</v>
      </c>
      <c r="BV3" s="3" t="s">
        <v>283</v>
      </c>
      <c r="BW3" s="3" t="s">
        <v>282</v>
      </c>
      <c r="BX3" s="3" t="s">
        <v>281</v>
      </c>
      <c r="BY3" s="3" t="s">
        <v>280</v>
      </c>
      <c r="BZ3" s="3" t="s">
        <v>279</v>
      </c>
      <c r="CA3" s="7" t="s">
        <v>259</v>
      </c>
      <c r="CJ3" s="22" t="s">
        <v>360</v>
      </c>
      <c r="FJ3" s="8"/>
      <c r="FK3" s="8"/>
    </row>
    <row r="4" spans="1:167" x14ac:dyDescent="0.25">
      <c r="A4" s="6" t="s">
        <v>355</v>
      </c>
      <c r="B4" s="6" t="s">
        <v>276</v>
      </c>
      <c r="CK4" s="3" t="s">
        <v>354</v>
      </c>
      <c r="CL4" s="3" t="s">
        <v>353</v>
      </c>
      <c r="CM4" s="3" t="s">
        <v>352</v>
      </c>
      <c r="CN4" s="3" t="s">
        <v>351</v>
      </c>
      <c r="CO4" s="3" t="s">
        <v>350</v>
      </c>
      <c r="CP4" s="3" t="s">
        <v>349</v>
      </c>
      <c r="CQ4" s="3" t="s">
        <v>348</v>
      </c>
      <c r="CR4" s="3" t="s">
        <v>347</v>
      </c>
      <c r="CS4" s="3" t="s">
        <v>346</v>
      </c>
      <c r="CT4" s="3" t="s">
        <v>345</v>
      </c>
      <c r="CU4" s="3" t="s">
        <v>344</v>
      </c>
      <c r="CV4" s="3" t="s">
        <v>343</v>
      </c>
      <c r="CW4" s="3" t="s">
        <v>342</v>
      </c>
      <c r="CX4" s="3" t="s">
        <v>341</v>
      </c>
      <c r="CY4" s="3" t="s">
        <v>340</v>
      </c>
      <c r="CZ4" s="3" t="s">
        <v>339</v>
      </c>
      <c r="DA4" s="3" t="s">
        <v>338</v>
      </c>
      <c r="DB4" s="3" t="s">
        <v>337</v>
      </c>
      <c r="DC4" s="3" t="s">
        <v>336</v>
      </c>
      <c r="DD4" s="3" t="s">
        <v>335</v>
      </c>
      <c r="DE4" s="3" t="s">
        <v>334</v>
      </c>
      <c r="DF4" s="3" t="s">
        <v>333</v>
      </c>
      <c r="DG4" s="3" t="s">
        <v>332</v>
      </c>
      <c r="DH4" s="3" t="s">
        <v>331</v>
      </c>
      <c r="DI4" s="3" t="s">
        <v>330</v>
      </c>
      <c r="DJ4" s="3" t="s">
        <v>329</v>
      </c>
      <c r="DK4" s="3" t="s">
        <v>328</v>
      </c>
      <c r="DL4" s="3" t="s">
        <v>327</v>
      </c>
      <c r="DM4" s="3" t="s">
        <v>326</v>
      </c>
      <c r="DN4" s="3" t="s">
        <v>325</v>
      </c>
      <c r="DO4" s="3" t="s">
        <v>324</v>
      </c>
      <c r="DP4" s="3" t="s">
        <v>323</v>
      </c>
      <c r="DQ4" s="3" t="s">
        <v>322</v>
      </c>
      <c r="DR4" s="3" t="s">
        <v>321</v>
      </c>
      <c r="DS4" s="3" t="s">
        <v>320</v>
      </c>
      <c r="DT4" s="3" t="s">
        <v>319</v>
      </c>
      <c r="DU4" s="3" t="s">
        <v>318</v>
      </c>
      <c r="DV4" s="3" t="s">
        <v>317</v>
      </c>
      <c r="DW4" s="3" t="s">
        <v>316</v>
      </c>
      <c r="DX4" s="3" t="s">
        <v>315</v>
      </c>
      <c r="DY4" s="3" t="s">
        <v>314</v>
      </c>
      <c r="DZ4" s="3" t="s">
        <v>313</v>
      </c>
      <c r="EA4" s="3" t="s">
        <v>312</v>
      </c>
      <c r="EB4" s="3" t="s">
        <v>311</v>
      </c>
      <c r="EC4" s="3" t="s">
        <v>310</v>
      </c>
      <c r="ED4" s="3" t="s">
        <v>309</v>
      </c>
      <c r="EE4" s="3" t="s">
        <v>308</v>
      </c>
      <c r="EF4" s="3" t="s">
        <v>307</v>
      </c>
      <c r="EG4" s="3" t="s">
        <v>306</v>
      </c>
      <c r="EH4" s="3" t="s">
        <v>305</v>
      </c>
      <c r="EI4" s="3" t="s">
        <v>304</v>
      </c>
      <c r="EJ4" s="3" t="s">
        <v>303</v>
      </c>
      <c r="EK4" s="3" t="s">
        <v>302</v>
      </c>
      <c r="EL4" s="3" t="s">
        <v>301</v>
      </c>
      <c r="EM4" s="3" t="s">
        <v>300</v>
      </c>
      <c r="EN4" s="3" t="s">
        <v>299</v>
      </c>
      <c r="EO4" s="3" t="s">
        <v>298</v>
      </c>
      <c r="EP4" s="3" t="s">
        <v>297</v>
      </c>
      <c r="EQ4" s="3" t="s">
        <v>296</v>
      </c>
      <c r="ER4" s="3" t="s">
        <v>295</v>
      </c>
      <c r="ES4" s="3" t="s">
        <v>294</v>
      </c>
      <c r="ET4" s="3" t="s">
        <v>293</v>
      </c>
      <c r="EU4" s="3" t="s">
        <v>292</v>
      </c>
      <c r="EV4" s="3" t="s">
        <v>291</v>
      </c>
      <c r="EW4" s="3" t="s">
        <v>290</v>
      </c>
      <c r="EX4" s="3" t="s">
        <v>289</v>
      </c>
      <c r="EY4" s="3" t="s">
        <v>288</v>
      </c>
      <c r="EZ4" s="3" t="s">
        <v>287</v>
      </c>
      <c r="FA4" s="3" t="s">
        <v>286</v>
      </c>
      <c r="FB4" s="3" t="s">
        <v>285</v>
      </c>
      <c r="FC4" s="3" t="s">
        <v>284</v>
      </c>
      <c r="FD4" s="3" t="s">
        <v>283</v>
      </c>
      <c r="FE4" s="3" t="s">
        <v>282</v>
      </c>
      <c r="FF4" s="3" t="s">
        <v>281</v>
      </c>
      <c r="FG4" s="3" t="s">
        <v>280</v>
      </c>
      <c r="FH4" s="3" t="s">
        <v>279</v>
      </c>
      <c r="FI4" s="7" t="s">
        <v>259</v>
      </c>
      <c r="FJ4" s="9"/>
      <c r="FK4" s="9"/>
    </row>
    <row r="5" spans="1:167" x14ac:dyDescent="0.25">
      <c r="A5" s="6" t="s">
        <v>278</v>
      </c>
      <c r="B5" s="6" t="s">
        <v>277</v>
      </c>
      <c r="CJ5" s="6" t="s">
        <v>276</v>
      </c>
      <c r="CK5" s="2">
        <f t="shared" ref="CK5:EV5" si="0">SUM(C6:C65)</f>
        <v>20456746</v>
      </c>
      <c r="CL5" s="2">
        <f t="shared" si="0"/>
        <v>153753130</v>
      </c>
      <c r="CM5" s="2">
        <f t="shared" si="0"/>
        <v>8601433</v>
      </c>
      <c r="CN5" s="2">
        <f t="shared" si="0"/>
        <v>69933817</v>
      </c>
      <c r="CO5" s="2">
        <f t="shared" si="0"/>
        <v>23205972</v>
      </c>
      <c r="CP5" s="2">
        <f t="shared" si="0"/>
        <v>17560478</v>
      </c>
      <c r="CQ5" s="2">
        <f t="shared" si="0"/>
        <v>22739236</v>
      </c>
      <c r="CR5" s="2">
        <f t="shared" si="0"/>
        <v>83300860</v>
      </c>
      <c r="CS5" s="2">
        <f t="shared" si="0"/>
        <v>15839977</v>
      </c>
      <c r="CT5" s="2">
        <f t="shared" si="0"/>
        <v>15034974</v>
      </c>
      <c r="CU5" s="2">
        <f t="shared" si="0"/>
        <v>10124375</v>
      </c>
      <c r="CV5" s="2">
        <f t="shared" si="0"/>
        <v>203701052</v>
      </c>
      <c r="CW5" s="2">
        <f t="shared" si="0"/>
        <v>221596928</v>
      </c>
      <c r="CX5" s="2">
        <f t="shared" si="0"/>
        <v>13765626</v>
      </c>
      <c r="CY5" s="2">
        <f t="shared" si="0"/>
        <v>397842684</v>
      </c>
      <c r="CZ5" s="2">
        <f t="shared" si="0"/>
        <v>64315153</v>
      </c>
      <c r="DA5" s="2">
        <f t="shared" si="0"/>
        <v>33507393</v>
      </c>
      <c r="DB5" s="2">
        <f t="shared" si="0"/>
        <v>47368379</v>
      </c>
      <c r="DC5" s="2">
        <f t="shared" si="0"/>
        <v>31406437</v>
      </c>
      <c r="DD5" s="2">
        <f t="shared" si="0"/>
        <v>32703954</v>
      </c>
      <c r="DE5" s="2">
        <f t="shared" si="0"/>
        <v>78107313</v>
      </c>
      <c r="DF5" s="2">
        <f t="shared" si="0"/>
        <v>9077661</v>
      </c>
      <c r="DG5" s="2">
        <f t="shared" si="0"/>
        <v>21150074</v>
      </c>
      <c r="DH5" s="2">
        <f t="shared" si="0"/>
        <v>165296389</v>
      </c>
      <c r="DI5" s="2">
        <f t="shared" si="0"/>
        <v>17226084</v>
      </c>
      <c r="DJ5" s="2">
        <f t="shared" si="0"/>
        <v>25914477</v>
      </c>
      <c r="DK5" s="2">
        <f t="shared" si="0"/>
        <v>27436316</v>
      </c>
      <c r="DL5" s="2">
        <f t="shared" si="0"/>
        <v>137289998</v>
      </c>
      <c r="DM5" s="2">
        <f t="shared" si="0"/>
        <v>9135881</v>
      </c>
      <c r="DN5" s="2">
        <f t="shared" si="0"/>
        <v>25190402</v>
      </c>
      <c r="DO5" s="2">
        <f t="shared" si="0"/>
        <v>8875938</v>
      </c>
      <c r="DP5" s="2">
        <f t="shared" si="0"/>
        <v>62969853</v>
      </c>
      <c r="DQ5" s="2">
        <f t="shared" si="0"/>
        <v>528716220</v>
      </c>
      <c r="DR5" s="2">
        <f t="shared" si="0"/>
        <v>61203888</v>
      </c>
      <c r="DS5" s="2">
        <f t="shared" si="0"/>
        <v>6469963</v>
      </c>
      <c r="DT5" s="2">
        <f t="shared" si="0"/>
        <v>10198460</v>
      </c>
      <c r="DU5" s="2">
        <f t="shared" si="0"/>
        <v>19467521</v>
      </c>
      <c r="DV5" s="2">
        <f t="shared" si="0"/>
        <v>363178549</v>
      </c>
      <c r="DW5" s="2">
        <f t="shared" si="0"/>
        <v>17539527</v>
      </c>
      <c r="DX5" s="2">
        <f t="shared" si="0"/>
        <v>70962275</v>
      </c>
      <c r="DY5" s="2">
        <f t="shared" si="0"/>
        <v>96193993</v>
      </c>
      <c r="DZ5" s="2">
        <f t="shared" si="0"/>
        <v>40204164</v>
      </c>
      <c r="EA5" s="2">
        <f t="shared" si="0"/>
        <v>20793198</v>
      </c>
      <c r="EB5" s="2">
        <f t="shared" si="0"/>
        <v>12362846</v>
      </c>
      <c r="EC5" s="2">
        <f t="shared" si="0"/>
        <v>208447145</v>
      </c>
      <c r="ED5" s="2">
        <f t="shared" si="0"/>
        <v>62885270</v>
      </c>
      <c r="EE5" s="2">
        <f t="shared" si="0"/>
        <v>15475070</v>
      </c>
      <c r="EF5" s="2">
        <f t="shared" si="0"/>
        <v>25177921</v>
      </c>
      <c r="EG5" s="2">
        <f t="shared" si="0"/>
        <v>138766194</v>
      </c>
      <c r="EH5" s="2">
        <f t="shared" si="0"/>
        <v>6215508</v>
      </c>
      <c r="EI5" s="2">
        <f t="shared" si="0"/>
        <v>26827129</v>
      </c>
      <c r="EJ5" s="2">
        <f t="shared" si="0"/>
        <v>23232558</v>
      </c>
      <c r="EK5" s="2">
        <f t="shared" si="0"/>
        <v>44576684</v>
      </c>
      <c r="EL5" s="2">
        <f t="shared" si="0"/>
        <v>82261451</v>
      </c>
      <c r="EM5" s="2">
        <f t="shared" si="0"/>
        <v>82466863</v>
      </c>
      <c r="EN5" s="2">
        <f t="shared" si="0"/>
        <v>100700629</v>
      </c>
      <c r="EO5" s="2">
        <f t="shared" si="0"/>
        <v>215155733</v>
      </c>
      <c r="EP5" s="2">
        <f t="shared" si="0"/>
        <v>203065903</v>
      </c>
      <c r="EQ5" s="2">
        <f t="shared" si="0"/>
        <v>15440924</v>
      </c>
      <c r="ER5" s="2">
        <f t="shared" si="0"/>
        <v>35052038</v>
      </c>
      <c r="ES5" s="2">
        <f t="shared" si="0"/>
        <v>67444804</v>
      </c>
      <c r="ET5" s="2">
        <f t="shared" si="0"/>
        <v>20346508</v>
      </c>
      <c r="EU5" s="2">
        <f t="shared" si="0"/>
        <v>17912336</v>
      </c>
      <c r="EV5" s="2">
        <f t="shared" si="0"/>
        <v>71087528</v>
      </c>
      <c r="EW5" s="2">
        <f t="shared" ref="EW5:FH5" si="1">SUM(BO6:BO65)</f>
        <v>84071707</v>
      </c>
      <c r="EX5" s="2">
        <f t="shared" si="1"/>
        <v>72397206</v>
      </c>
      <c r="EY5" s="2">
        <f t="shared" si="1"/>
        <v>94214887</v>
      </c>
      <c r="EZ5" s="2">
        <f t="shared" si="1"/>
        <v>26565159</v>
      </c>
      <c r="FA5" s="2">
        <f t="shared" si="1"/>
        <v>29726882</v>
      </c>
      <c r="FB5" s="2">
        <f t="shared" si="1"/>
        <v>37685818</v>
      </c>
      <c r="FC5" s="2">
        <f t="shared" si="1"/>
        <v>65385074</v>
      </c>
      <c r="FD5" s="2">
        <f t="shared" si="1"/>
        <v>123944860</v>
      </c>
      <c r="FE5" s="2">
        <f t="shared" si="1"/>
        <v>120101266</v>
      </c>
      <c r="FF5" s="2">
        <f t="shared" si="1"/>
        <v>103159647</v>
      </c>
      <c r="FG5" s="2">
        <f t="shared" si="1"/>
        <v>125940191</v>
      </c>
      <c r="FH5" s="2">
        <f t="shared" si="1"/>
        <v>0</v>
      </c>
      <c r="FI5" s="1">
        <f>SUM(CK5:FH5)</f>
        <v>5667450487</v>
      </c>
    </row>
    <row r="6" spans="1:167" x14ac:dyDescent="0.25">
      <c r="A6" s="6" t="s">
        <v>275</v>
      </c>
      <c r="B6" s="6" t="s">
        <v>274</v>
      </c>
      <c r="C6" s="9">
        <v>1434400</v>
      </c>
      <c r="D6" s="9">
        <v>8605186</v>
      </c>
      <c r="E6" s="9">
        <v>473731</v>
      </c>
      <c r="F6" s="9">
        <v>3437188</v>
      </c>
      <c r="G6" s="9">
        <v>1244227</v>
      </c>
      <c r="H6" s="9">
        <v>1054942</v>
      </c>
      <c r="I6" s="9">
        <v>1235488</v>
      </c>
      <c r="J6" s="9">
        <v>4882324</v>
      </c>
      <c r="K6" s="9">
        <v>500056</v>
      </c>
      <c r="L6" s="9">
        <v>897485</v>
      </c>
      <c r="M6" s="9">
        <v>1326139</v>
      </c>
      <c r="N6" s="9">
        <v>10715346</v>
      </c>
      <c r="O6" s="9">
        <v>13829229</v>
      </c>
      <c r="P6" s="9">
        <v>744940</v>
      </c>
      <c r="Q6" s="9">
        <v>22175930</v>
      </c>
      <c r="R6" s="9">
        <v>3138836</v>
      </c>
      <c r="S6" s="9">
        <v>1776894</v>
      </c>
      <c r="T6" s="9">
        <v>2283055</v>
      </c>
      <c r="U6" s="9">
        <v>1724084</v>
      </c>
      <c r="V6" s="9">
        <v>1543802</v>
      </c>
      <c r="W6" s="9">
        <v>3819557</v>
      </c>
      <c r="X6" s="9">
        <v>513656</v>
      </c>
      <c r="Y6" s="9">
        <v>1173456</v>
      </c>
      <c r="Z6" s="9">
        <v>8258943</v>
      </c>
      <c r="AA6" s="9">
        <v>791712</v>
      </c>
      <c r="AB6" s="9">
        <v>1490535</v>
      </c>
      <c r="AC6" s="9">
        <v>1368085</v>
      </c>
      <c r="AD6" s="9">
        <v>6068927</v>
      </c>
      <c r="AE6" s="9">
        <v>29934</v>
      </c>
      <c r="AF6" s="9">
        <v>1240677</v>
      </c>
      <c r="AG6" s="9">
        <v>444803</v>
      </c>
      <c r="AH6" s="9">
        <v>3371372</v>
      </c>
      <c r="AI6" s="9">
        <v>29140941</v>
      </c>
      <c r="AJ6" s="9">
        <v>4034854</v>
      </c>
      <c r="AK6" s="9">
        <v>293809</v>
      </c>
      <c r="AL6" s="9">
        <v>427344</v>
      </c>
      <c r="AM6" s="9">
        <v>1505373</v>
      </c>
      <c r="AN6" s="9">
        <v>16021469</v>
      </c>
      <c r="AO6" s="9">
        <v>1393552</v>
      </c>
      <c r="AP6" s="9">
        <v>3871178</v>
      </c>
      <c r="AQ6" s="9">
        <v>5853679</v>
      </c>
      <c r="AR6" s="9">
        <v>1197247</v>
      </c>
      <c r="AS6" s="9">
        <v>1189833</v>
      </c>
      <c r="AT6" s="9">
        <v>529208</v>
      </c>
      <c r="AU6" s="9">
        <v>11135676</v>
      </c>
      <c r="AV6" s="9">
        <v>3333705</v>
      </c>
      <c r="AW6" s="9">
        <v>1088355</v>
      </c>
      <c r="AX6" s="9">
        <v>1282757</v>
      </c>
      <c r="AY6" s="9">
        <v>7695192</v>
      </c>
      <c r="AZ6" s="9">
        <v>309753</v>
      </c>
      <c r="BA6" s="9">
        <v>1235317</v>
      </c>
      <c r="BB6" s="9">
        <v>1401320</v>
      </c>
      <c r="BC6" s="9">
        <v>2441940</v>
      </c>
      <c r="BD6" s="9">
        <v>5186393</v>
      </c>
      <c r="BE6" s="9">
        <v>4211595</v>
      </c>
      <c r="BF6" s="9">
        <v>6296194</v>
      </c>
      <c r="BG6" s="9">
        <v>11547495</v>
      </c>
      <c r="BH6" s="9">
        <v>10854382</v>
      </c>
      <c r="BI6" s="9">
        <v>1095609</v>
      </c>
      <c r="BJ6" s="9">
        <v>2162230</v>
      </c>
      <c r="BK6" s="9">
        <v>4521437</v>
      </c>
      <c r="BL6" s="9">
        <v>957226</v>
      </c>
      <c r="BM6" s="9">
        <v>1155044</v>
      </c>
      <c r="BN6" s="9">
        <v>4504102</v>
      </c>
      <c r="BO6" s="9">
        <v>5100456</v>
      </c>
      <c r="BP6" s="9">
        <v>3181178</v>
      </c>
      <c r="BQ6" s="9">
        <v>5924628</v>
      </c>
      <c r="BR6" s="9">
        <v>1401611</v>
      </c>
      <c r="BS6" s="9">
        <v>1409032</v>
      </c>
      <c r="BT6" s="9">
        <v>1933218</v>
      </c>
      <c r="BU6" s="9">
        <v>3666263</v>
      </c>
      <c r="BV6" s="9">
        <v>6279150</v>
      </c>
      <c r="BW6" s="9">
        <v>7370058</v>
      </c>
      <c r="BX6" s="9">
        <v>7205014</v>
      </c>
      <c r="BY6" s="9">
        <v>5477368</v>
      </c>
      <c r="BZ6" s="9"/>
      <c r="CA6" s="9">
        <f>SUM(C6:BZ6)</f>
        <v>308417124</v>
      </c>
      <c r="CJ6" s="10" t="s">
        <v>273</v>
      </c>
      <c r="CK6" s="2">
        <f t="shared" ref="CK6:EV6" si="2">SUM(C69:C75,C77:C78,C80,C97,C102,C104:C106,C110:C116,C123)</f>
        <v>6397862</v>
      </c>
      <c r="CL6" s="2">
        <f t="shared" si="2"/>
        <v>37467338</v>
      </c>
      <c r="CM6" s="2">
        <f t="shared" si="2"/>
        <v>2671914</v>
      </c>
      <c r="CN6" s="2">
        <f t="shared" si="2"/>
        <v>13965917</v>
      </c>
      <c r="CO6" s="2">
        <f t="shared" si="2"/>
        <v>5848285</v>
      </c>
      <c r="CP6" s="2">
        <f t="shared" si="2"/>
        <v>4726646</v>
      </c>
      <c r="CQ6" s="2">
        <f t="shared" si="2"/>
        <v>4784791</v>
      </c>
      <c r="CR6" s="2">
        <f t="shared" si="2"/>
        <v>22558173</v>
      </c>
      <c r="CS6" s="2">
        <f t="shared" si="2"/>
        <v>3007639</v>
      </c>
      <c r="CT6" s="2">
        <f t="shared" si="2"/>
        <v>3672615</v>
      </c>
      <c r="CU6" s="2">
        <f t="shared" si="2"/>
        <v>3146447</v>
      </c>
      <c r="CV6" s="2">
        <f t="shared" si="2"/>
        <v>45977274</v>
      </c>
      <c r="CW6" s="2">
        <f t="shared" si="2"/>
        <v>54024256</v>
      </c>
      <c r="CX6" s="2">
        <f t="shared" si="2"/>
        <v>2995009</v>
      </c>
      <c r="CY6" s="2">
        <f t="shared" si="2"/>
        <v>115889296</v>
      </c>
      <c r="CZ6" s="2">
        <f t="shared" si="2"/>
        <v>14711331</v>
      </c>
      <c r="DA6" s="2">
        <f t="shared" si="2"/>
        <v>9499042</v>
      </c>
      <c r="DB6" s="2">
        <f t="shared" si="2"/>
        <v>12523213</v>
      </c>
      <c r="DC6" s="2">
        <f t="shared" si="2"/>
        <v>8061934</v>
      </c>
      <c r="DD6" s="2">
        <f t="shared" si="2"/>
        <v>8462505</v>
      </c>
      <c r="DE6" s="2">
        <f t="shared" si="2"/>
        <v>17428827</v>
      </c>
      <c r="DF6" s="2">
        <f t="shared" si="2"/>
        <v>2316539</v>
      </c>
      <c r="DG6" s="2">
        <f t="shared" si="2"/>
        <v>7279498</v>
      </c>
      <c r="DH6" s="2">
        <f t="shared" si="2"/>
        <v>32740389</v>
      </c>
      <c r="DI6" s="2">
        <f t="shared" si="2"/>
        <v>5520359</v>
      </c>
      <c r="DJ6" s="2">
        <f t="shared" si="2"/>
        <v>5171445</v>
      </c>
      <c r="DK6" s="2">
        <f t="shared" si="2"/>
        <v>7290208</v>
      </c>
      <c r="DL6" s="2">
        <f t="shared" si="2"/>
        <v>30442354</v>
      </c>
      <c r="DM6" s="2">
        <f t="shared" si="2"/>
        <v>2100336</v>
      </c>
      <c r="DN6" s="2">
        <f t="shared" si="2"/>
        <v>6740256</v>
      </c>
      <c r="DO6" s="2">
        <f t="shared" si="2"/>
        <v>2484584</v>
      </c>
      <c r="DP6" s="2">
        <f t="shared" si="2"/>
        <v>17618849</v>
      </c>
      <c r="DQ6" s="2">
        <f t="shared" si="2"/>
        <v>131163594</v>
      </c>
      <c r="DR6" s="2">
        <f t="shared" si="2"/>
        <v>17217021</v>
      </c>
      <c r="DS6" s="2">
        <f t="shared" si="2"/>
        <v>1759649</v>
      </c>
      <c r="DT6" s="2">
        <f t="shared" si="2"/>
        <v>2680407</v>
      </c>
      <c r="DU6" s="2">
        <f t="shared" si="2"/>
        <v>5642225</v>
      </c>
      <c r="DV6" s="2">
        <f t="shared" si="2"/>
        <v>68134022</v>
      </c>
      <c r="DW6" s="2">
        <f t="shared" si="2"/>
        <v>7030220</v>
      </c>
      <c r="DX6" s="2">
        <f t="shared" si="2"/>
        <v>15520446</v>
      </c>
      <c r="DY6" s="2">
        <f t="shared" si="2"/>
        <v>21397319</v>
      </c>
      <c r="DZ6" s="2">
        <f t="shared" si="2"/>
        <v>8725226</v>
      </c>
      <c r="EA6" s="2">
        <f t="shared" si="2"/>
        <v>5444948</v>
      </c>
      <c r="EB6" s="2">
        <f t="shared" si="2"/>
        <v>2844045</v>
      </c>
      <c r="EC6" s="2">
        <f t="shared" si="2"/>
        <v>50434766</v>
      </c>
      <c r="ED6" s="2">
        <f t="shared" si="2"/>
        <v>18641473</v>
      </c>
      <c r="EE6" s="2">
        <f t="shared" si="2"/>
        <v>4477253</v>
      </c>
      <c r="EF6" s="2">
        <f t="shared" si="2"/>
        <v>4947827</v>
      </c>
      <c r="EG6" s="2">
        <f t="shared" si="2"/>
        <v>32180908</v>
      </c>
      <c r="EH6" s="2">
        <f t="shared" si="2"/>
        <v>1651424</v>
      </c>
      <c r="EI6" s="2">
        <f t="shared" si="2"/>
        <v>8471200</v>
      </c>
      <c r="EJ6" s="2">
        <f t="shared" si="2"/>
        <v>7513176</v>
      </c>
      <c r="EK6" s="2">
        <f t="shared" si="2"/>
        <v>9871927</v>
      </c>
      <c r="EL6" s="2">
        <f t="shared" si="2"/>
        <v>16262085</v>
      </c>
      <c r="EM6" s="2">
        <f t="shared" si="2"/>
        <v>25399463</v>
      </c>
      <c r="EN6" s="2">
        <f t="shared" si="2"/>
        <v>23759357</v>
      </c>
      <c r="EO6" s="2">
        <f t="shared" si="2"/>
        <v>57300932</v>
      </c>
      <c r="EP6" s="2">
        <f t="shared" si="2"/>
        <v>53266313</v>
      </c>
      <c r="EQ6" s="2">
        <f t="shared" si="2"/>
        <v>3643105</v>
      </c>
      <c r="ER6" s="2">
        <f t="shared" si="2"/>
        <v>6549452</v>
      </c>
      <c r="ES6" s="2">
        <f t="shared" si="2"/>
        <v>16645759</v>
      </c>
      <c r="ET6" s="2">
        <f t="shared" si="2"/>
        <v>5864602</v>
      </c>
      <c r="EU6" s="2">
        <f t="shared" si="2"/>
        <v>4143753</v>
      </c>
      <c r="EV6" s="2">
        <f t="shared" si="2"/>
        <v>14984784</v>
      </c>
      <c r="EW6" s="2">
        <f t="shared" ref="EW6:FH6" si="3">SUM(BO69:BO75,BO77:BO78,BO80,BO97,BO102,BO104:BO106,BO110:BO116,BO123)</f>
        <v>17276024</v>
      </c>
      <c r="EX6" s="2">
        <f t="shared" si="3"/>
        <v>15356500</v>
      </c>
      <c r="EY6" s="2">
        <f t="shared" si="3"/>
        <v>28506668</v>
      </c>
      <c r="EZ6" s="2">
        <f t="shared" si="3"/>
        <v>5377301</v>
      </c>
      <c r="FA6" s="2">
        <f t="shared" si="3"/>
        <v>6908112</v>
      </c>
      <c r="FB6" s="2">
        <f t="shared" si="3"/>
        <v>8174816</v>
      </c>
      <c r="FC6" s="2">
        <f t="shared" si="3"/>
        <v>13144509</v>
      </c>
      <c r="FD6" s="2">
        <f t="shared" si="3"/>
        <v>30806136</v>
      </c>
      <c r="FE6" s="2">
        <f t="shared" si="3"/>
        <v>29401520</v>
      </c>
      <c r="FF6" s="2">
        <f t="shared" si="3"/>
        <v>22696458</v>
      </c>
      <c r="FG6" s="2">
        <f t="shared" si="3"/>
        <v>25006622</v>
      </c>
      <c r="FH6" s="2">
        <f t="shared" si="3"/>
        <v>0</v>
      </c>
      <c r="FI6" s="1">
        <f t="shared" ref="FI6:FI11" si="4">SUM(CK6:FH6)</f>
        <v>1373748478</v>
      </c>
    </row>
    <row r="7" spans="1:167" x14ac:dyDescent="0.25">
      <c r="A7" s="6" t="s">
        <v>272</v>
      </c>
      <c r="B7" s="6" t="s">
        <v>271</v>
      </c>
      <c r="C7" s="9">
        <v>3820052</v>
      </c>
      <c r="D7" s="9">
        <v>29650292</v>
      </c>
      <c r="E7" s="9">
        <v>1321003</v>
      </c>
      <c r="F7" s="9">
        <v>14021720</v>
      </c>
      <c r="G7" s="9">
        <v>4322184</v>
      </c>
      <c r="H7" s="9">
        <v>2749171</v>
      </c>
      <c r="I7" s="9">
        <v>5812052</v>
      </c>
      <c r="J7" s="9">
        <v>15026280</v>
      </c>
      <c r="K7" s="9">
        <v>1934907</v>
      </c>
      <c r="L7" s="9">
        <v>2594820</v>
      </c>
      <c r="M7" s="9">
        <v>1222980</v>
      </c>
      <c r="N7" s="9">
        <v>39273372</v>
      </c>
      <c r="O7" s="9">
        <v>40394776</v>
      </c>
      <c r="P7" s="9">
        <v>1725504</v>
      </c>
      <c r="Q7" s="9">
        <v>59397713</v>
      </c>
      <c r="R7" s="9">
        <v>7290899</v>
      </c>
      <c r="S7" s="9">
        <v>5622893</v>
      </c>
      <c r="T7" s="9">
        <v>7292662</v>
      </c>
      <c r="U7" s="9">
        <v>4936689</v>
      </c>
      <c r="V7" s="9">
        <v>6306602</v>
      </c>
      <c r="W7" s="9">
        <v>13242713</v>
      </c>
      <c r="X7" s="9">
        <v>2099112</v>
      </c>
      <c r="Y7" s="9">
        <v>4433659</v>
      </c>
      <c r="Z7" s="9">
        <v>35478771</v>
      </c>
      <c r="AA7" s="9">
        <v>3300328</v>
      </c>
      <c r="AB7" s="9">
        <v>3731389</v>
      </c>
      <c r="AC7" s="9">
        <v>3058029</v>
      </c>
      <c r="AD7" s="9">
        <v>17646752</v>
      </c>
      <c r="AE7" s="9">
        <v>594928</v>
      </c>
      <c r="AF7" s="9">
        <v>3367944</v>
      </c>
      <c r="AG7" s="9">
        <v>1669823</v>
      </c>
      <c r="AH7" s="9">
        <v>11705431</v>
      </c>
      <c r="AI7" s="9">
        <v>122026030</v>
      </c>
      <c r="AJ7" s="9">
        <v>14789870</v>
      </c>
      <c r="AK7" s="9">
        <v>1258004</v>
      </c>
      <c r="AL7" s="9">
        <v>2167002</v>
      </c>
      <c r="AM7" s="9">
        <v>3346882</v>
      </c>
      <c r="AN7" s="9">
        <v>55297249</v>
      </c>
      <c r="AO7" s="9">
        <v>3873497</v>
      </c>
      <c r="AP7" s="9">
        <v>11556202</v>
      </c>
      <c r="AQ7" s="9">
        <v>17311531</v>
      </c>
      <c r="AR7" s="9">
        <v>9776712</v>
      </c>
      <c r="AS7" s="9">
        <v>3007338</v>
      </c>
      <c r="AT7" s="9">
        <v>1865403</v>
      </c>
      <c r="AU7" s="9">
        <v>30974289</v>
      </c>
      <c r="AV7" s="9">
        <v>10378185</v>
      </c>
      <c r="AW7" s="9">
        <v>2761909</v>
      </c>
      <c r="AX7" s="9">
        <v>5027621</v>
      </c>
      <c r="AY7" s="9">
        <v>25316473</v>
      </c>
      <c r="AZ7" s="9">
        <v>912515</v>
      </c>
      <c r="BA7" s="9">
        <v>4801321</v>
      </c>
      <c r="BB7" s="9">
        <v>4303090</v>
      </c>
      <c r="BC7" s="9">
        <v>10703603</v>
      </c>
      <c r="BD7" s="9">
        <v>16596324</v>
      </c>
      <c r="BE7" s="9">
        <v>12428041</v>
      </c>
      <c r="BF7" s="9">
        <v>20553674</v>
      </c>
      <c r="BG7" s="9">
        <v>39774625</v>
      </c>
      <c r="BH7" s="9">
        <v>45272008</v>
      </c>
      <c r="BI7" s="9">
        <v>3459062</v>
      </c>
      <c r="BJ7" s="9">
        <v>6837499</v>
      </c>
      <c r="BK7" s="9">
        <v>14653357</v>
      </c>
      <c r="BL7" s="9">
        <v>4303479</v>
      </c>
      <c r="BM7" s="9">
        <v>2971562</v>
      </c>
      <c r="BN7" s="9">
        <v>15658102</v>
      </c>
      <c r="BO7" s="9">
        <v>14757116</v>
      </c>
      <c r="BP7" s="9">
        <v>14743044</v>
      </c>
      <c r="BQ7" s="9">
        <v>17213494</v>
      </c>
      <c r="BR7" s="9">
        <v>4478742</v>
      </c>
      <c r="BS7" s="9">
        <v>2913947</v>
      </c>
      <c r="BT7" s="9">
        <v>6789490</v>
      </c>
      <c r="BU7" s="9">
        <v>14792105</v>
      </c>
      <c r="BV7" s="9">
        <v>27098904</v>
      </c>
      <c r="BW7" s="9">
        <v>19684557</v>
      </c>
      <c r="BX7" s="9">
        <v>15526732</v>
      </c>
      <c r="BY7" s="9">
        <v>17565522</v>
      </c>
      <c r="BZ7" s="9"/>
      <c r="CA7" s="9">
        <f t="shared" ref="CA7:CA70" si="5">SUM(C7:BZ7)</f>
        <v>1034571562</v>
      </c>
      <c r="CJ7" s="11" t="s">
        <v>270</v>
      </c>
      <c r="CK7" s="2">
        <f t="shared" ref="CK7:EV7" si="6">SUM(C86:C87,C89:C93,C99:C101,C120)</f>
        <v>17856104</v>
      </c>
      <c r="CL7" s="2">
        <f t="shared" si="6"/>
        <v>48746690</v>
      </c>
      <c r="CM7" s="2">
        <f t="shared" si="6"/>
        <v>5059717</v>
      </c>
      <c r="CN7" s="2">
        <f t="shared" si="6"/>
        <v>20345805</v>
      </c>
      <c r="CO7" s="2">
        <f t="shared" si="6"/>
        <v>9958249</v>
      </c>
      <c r="CP7" s="2">
        <f t="shared" si="6"/>
        <v>7041065</v>
      </c>
      <c r="CQ7" s="2">
        <f t="shared" si="6"/>
        <v>9296120</v>
      </c>
      <c r="CR7" s="2">
        <f t="shared" si="6"/>
        <v>37644709</v>
      </c>
      <c r="CS7" s="2">
        <f t="shared" si="6"/>
        <v>7992424</v>
      </c>
      <c r="CT7" s="2">
        <f t="shared" si="6"/>
        <v>7293232</v>
      </c>
      <c r="CU7" s="2">
        <f t="shared" si="6"/>
        <v>6505977</v>
      </c>
      <c r="CV7" s="2">
        <f t="shared" si="6"/>
        <v>65793484</v>
      </c>
      <c r="CW7" s="2">
        <f t="shared" si="6"/>
        <v>101577884</v>
      </c>
      <c r="CX7" s="2">
        <f t="shared" si="6"/>
        <v>5589364</v>
      </c>
      <c r="CY7" s="2">
        <f t="shared" si="6"/>
        <v>166450176</v>
      </c>
      <c r="CZ7" s="2">
        <f t="shared" si="6"/>
        <v>22783885</v>
      </c>
      <c r="DA7" s="2">
        <f t="shared" si="6"/>
        <v>19712723</v>
      </c>
      <c r="DB7" s="2">
        <f t="shared" si="6"/>
        <v>24213885</v>
      </c>
      <c r="DC7" s="2">
        <f t="shared" si="6"/>
        <v>15629872</v>
      </c>
      <c r="DD7" s="2">
        <f t="shared" si="6"/>
        <v>17050235</v>
      </c>
      <c r="DE7" s="2">
        <f t="shared" si="6"/>
        <v>39629040</v>
      </c>
      <c r="DF7" s="2">
        <f t="shared" si="6"/>
        <v>3977585</v>
      </c>
      <c r="DG7" s="2">
        <f t="shared" si="6"/>
        <v>12534287</v>
      </c>
      <c r="DH7" s="2">
        <f t="shared" si="6"/>
        <v>61069014</v>
      </c>
      <c r="DI7" s="2">
        <f t="shared" si="6"/>
        <v>20429700</v>
      </c>
      <c r="DJ7" s="2">
        <f t="shared" si="6"/>
        <v>12559822</v>
      </c>
      <c r="DK7" s="2">
        <f t="shared" si="6"/>
        <v>12521444</v>
      </c>
      <c r="DL7" s="2">
        <f t="shared" si="6"/>
        <v>41209348</v>
      </c>
      <c r="DM7" s="2">
        <f t="shared" si="6"/>
        <v>3468405</v>
      </c>
      <c r="DN7" s="2">
        <f t="shared" si="6"/>
        <v>8353674</v>
      </c>
      <c r="DO7" s="2">
        <f t="shared" si="6"/>
        <v>3138298</v>
      </c>
      <c r="DP7" s="2">
        <f t="shared" si="6"/>
        <v>28119232</v>
      </c>
      <c r="DQ7" s="2">
        <f t="shared" si="6"/>
        <v>194143372</v>
      </c>
      <c r="DR7" s="2">
        <f t="shared" si="6"/>
        <v>22568199</v>
      </c>
      <c r="DS7" s="2">
        <f t="shared" si="6"/>
        <v>2629365</v>
      </c>
      <c r="DT7" s="2">
        <f t="shared" si="6"/>
        <v>4679605</v>
      </c>
      <c r="DU7" s="2">
        <f t="shared" si="6"/>
        <v>8856130</v>
      </c>
      <c r="DV7" s="2">
        <f t="shared" si="6"/>
        <v>140127886</v>
      </c>
      <c r="DW7" s="2">
        <f t="shared" si="6"/>
        <v>25548419</v>
      </c>
      <c r="DX7" s="2">
        <f t="shared" si="6"/>
        <v>57847100</v>
      </c>
      <c r="DY7" s="2">
        <f t="shared" si="6"/>
        <v>38516731</v>
      </c>
      <c r="DZ7" s="2">
        <f t="shared" si="6"/>
        <v>15077170</v>
      </c>
      <c r="EA7" s="2">
        <f t="shared" si="6"/>
        <v>10445238</v>
      </c>
      <c r="EB7" s="2">
        <f t="shared" si="6"/>
        <v>5834949</v>
      </c>
      <c r="EC7" s="2">
        <f t="shared" si="6"/>
        <v>74994844</v>
      </c>
      <c r="ED7" s="2">
        <f t="shared" si="6"/>
        <v>29774316</v>
      </c>
      <c r="EE7" s="2">
        <f t="shared" si="6"/>
        <v>7882796</v>
      </c>
      <c r="EF7" s="2">
        <f t="shared" si="6"/>
        <v>11473209</v>
      </c>
      <c r="EG7" s="2">
        <f t="shared" si="6"/>
        <v>61473179</v>
      </c>
      <c r="EH7" s="2">
        <f t="shared" si="6"/>
        <v>3542962</v>
      </c>
      <c r="EI7" s="2">
        <f t="shared" si="6"/>
        <v>13992075</v>
      </c>
      <c r="EJ7" s="2">
        <f t="shared" si="6"/>
        <v>12496290</v>
      </c>
      <c r="EK7" s="2">
        <f t="shared" si="6"/>
        <v>18827170</v>
      </c>
      <c r="EL7" s="2">
        <f t="shared" si="6"/>
        <v>29469640</v>
      </c>
      <c r="EM7" s="2">
        <f t="shared" si="6"/>
        <v>46021967</v>
      </c>
      <c r="EN7" s="2">
        <f t="shared" si="6"/>
        <v>36361186</v>
      </c>
      <c r="EO7" s="2">
        <f t="shared" si="6"/>
        <v>95167934</v>
      </c>
      <c r="EP7" s="2">
        <f t="shared" si="6"/>
        <v>84174737</v>
      </c>
      <c r="EQ7" s="2">
        <f t="shared" si="6"/>
        <v>6456437</v>
      </c>
      <c r="ER7" s="2">
        <f t="shared" si="6"/>
        <v>14289444</v>
      </c>
      <c r="ES7" s="2">
        <f t="shared" si="6"/>
        <v>26924196</v>
      </c>
      <c r="ET7" s="2">
        <f t="shared" si="6"/>
        <v>9414887</v>
      </c>
      <c r="EU7" s="2">
        <f t="shared" si="6"/>
        <v>6266878</v>
      </c>
      <c r="EV7" s="2">
        <f t="shared" si="6"/>
        <v>20756560</v>
      </c>
      <c r="EW7" s="2">
        <f t="shared" ref="EW7:FH7" si="7">SUM(BO86:BO87,BO89:BO93,BO99:BO101,BO120)</f>
        <v>33735879</v>
      </c>
      <c r="EX7" s="2">
        <f t="shared" si="7"/>
        <v>26481243</v>
      </c>
      <c r="EY7" s="2">
        <f t="shared" si="7"/>
        <v>37403034</v>
      </c>
      <c r="EZ7" s="2">
        <f t="shared" si="7"/>
        <v>9309614</v>
      </c>
      <c r="FA7" s="2">
        <f t="shared" si="7"/>
        <v>12618114</v>
      </c>
      <c r="FB7" s="2">
        <f t="shared" si="7"/>
        <v>15502541</v>
      </c>
      <c r="FC7" s="2">
        <f t="shared" si="7"/>
        <v>25788643</v>
      </c>
      <c r="FD7" s="2">
        <f t="shared" si="7"/>
        <v>52761951</v>
      </c>
      <c r="FE7" s="2">
        <f t="shared" si="7"/>
        <v>42520886</v>
      </c>
      <c r="FF7" s="2">
        <f t="shared" si="7"/>
        <v>39818868</v>
      </c>
      <c r="FG7" s="2">
        <f t="shared" si="7"/>
        <v>23105992</v>
      </c>
      <c r="FH7" s="2">
        <f t="shared" si="7"/>
        <v>0</v>
      </c>
      <c r="FI7" s="1">
        <f t="shared" si="4"/>
        <v>2318633085</v>
      </c>
      <c r="FJ7" s="9"/>
      <c r="FK7" s="9"/>
    </row>
    <row r="8" spans="1:167" x14ac:dyDescent="0.25">
      <c r="A8" s="6" t="s">
        <v>269</v>
      </c>
      <c r="B8" s="6" t="s">
        <v>268</v>
      </c>
      <c r="C8" s="9">
        <v>5832044</v>
      </c>
      <c r="D8" s="9">
        <v>44313450</v>
      </c>
      <c r="E8" s="9">
        <v>2372594</v>
      </c>
      <c r="F8" s="9">
        <v>20401665</v>
      </c>
      <c r="G8" s="9">
        <v>6747694</v>
      </c>
      <c r="H8" s="9">
        <v>5955127</v>
      </c>
      <c r="I8" s="9">
        <v>6545165</v>
      </c>
      <c r="J8" s="9">
        <v>26217651</v>
      </c>
      <c r="K8" s="9">
        <v>3855557</v>
      </c>
      <c r="L8" s="9">
        <v>4192207</v>
      </c>
      <c r="M8" s="9">
        <v>2919173</v>
      </c>
      <c r="N8" s="9">
        <v>58655939</v>
      </c>
      <c r="O8" s="9">
        <v>64302312</v>
      </c>
      <c r="P8" s="9">
        <v>3981623</v>
      </c>
      <c r="Q8" s="9">
        <v>117593067</v>
      </c>
      <c r="R8" s="9">
        <v>25186568</v>
      </c>
      <c r="S8" s="9">
        <v>10837626</v>
      </c>
      <c r="T8" s="9">
        <v>15127757</v>
      </c>
      <c r="U8" s="9">
        <v>7949618</v>
      </c>
      <c r="V8" s="9">
        <v>7991117</v>
      </c>
      <c r="W8" s="9">
        <v>20162005</v>
      </c>
      <c r="X8" s="9">
        <v>2467360</v>
      </c>
      <c r="Y8" s="9">
        <v>6022385</v>
      </c>
      <c r="Z8" s="9">
        <v>49385563</v>
      </c>
      <c r="AA8" s="9">
        <v>4945971</v>
      </c>
      <c r="AB8" s="9">
        <v>9246008</v>
      </c>
      <c r="AC8" s="9">
        <v>10022476</v>
      </c>
      <c r="AD8" s="9">
        <v>47870215</v>
      </c>
      <c r="AE8" s="9">
        <v>3258884</v>
      </c>
      <c r="AF8" s="9">
        <v>9152352</v>
      </c>
      <c r="AG8" s="9">
        <v>2367572</v>
      </c>
      <c r="AH8" s="9">
        <v>15012142</v>
      </c>
      <c r="AI8" s="9">
        <v>137116748</v>
      </c>
      <c r="AJ8" s="9">
        <v>18579994</v>
      </c>
      <c r="AK8" s="9">
        <v>1908066</v>
      </c>
      <c r="AL8" s="9">
        <v>3153482</v>
      </c>
      <c r="AM8" s="9">
        <v>5859249</v>
      </c>
      <c r="AN8" s="9">
        <v>98321182</v>
      </c>
      <c r="AO8" s="9">
        <v>5099597</v>
      </c>
      <c r="AP8" s="9">
        <v>22973487</v>
      </c>
      <c r="AQ8" s="9">
        <v>27167886</v>
      </c>
      <c r="AR8" s="9">
        <v>12110497</v>
      </c>
      <c r="AS8" s="9">
        <v>6569738</v>
      </c>
      <c r="AT8" s="9">
        <v>3654172</v>
      </c>
      <c r="AU8" s="9">
        <v>54972391</v>
      </c>
      <c r="AV8" s="9">
        <v>19387468</v>
      </c>
      <c r="AW8" s="9">
        <v>4108092</v>
      </c>
      <c r="AX8" s="9">
        <v>6496574</v>
      </c>
      <c r="AY8" s="9">
        <v>37342881</v>
      </c>
      <c r="AZ8" s="9">
        <v>1927147</v>
      </c>
      <c r="BA8" s="9">
        <v>7069048</v>
      </c>
      <c r="BB8" s="9">
        <v>6524941</v>
      </c>
      <c r="BC8" s="9">
        <v>13333878</v>
      </c>
      <c r="BD8" s="9">
        <v>23851183</v>
      </c>
      <c r="BE8" s="9">
        <v>23025726</v>
      </c>
      <c r="BF8" s="9">
        <v>28848704</v>
      </c>
      <c r="BG8" s="9">
        <v>60853595</v>
      </c>
      <c r="BH8" s="9">
        <v>52161571</v>
      </c>
      <c r="BI8" s="9">
        <v>4227663</v>
      </c>
      <c r="BJ8" s="9">
        <v>10565686</v>
      </c>
      <c r="BK8" s="9">
        <v>20030344</v>
      </c>
      <c r="BL8" s="9">
        <v>6877394</v>
      </c>
      <c r="BM8" s="9">
        <v>5458115</v>
      </c>
      <c r="BN8" s="9">
        <v>22956489</v>
      </c>
      <c r="BO8" s="9">
        <v>22998903</v>
      </c>
      <c r="BP8" s="9">
        <v>17198082</v>
      </c>
      <c r="BQ8" s="9">
        <v>24460382</v>
      </c>
      <c r="BR8" s="9">
        <v>9422398</v>
      </c>
      <c r="BS8" s="9">
        <v>11184773</v>
      </c>
      <c r="BT8" s="9">
        <v>10805562</v>
      </c>
      <c r="BU8" s="9">
        <v>18150559</v>
      </c>
      <c r="BV8" s="9">
        <v>36283987</v>
      </c>
      <c r="BW8" s="9">
        <v>40794083</v>
      </c>
      <c r="BX8" s="9">
        <v>35277735</v>
      </c>
      <c r="BY8" s="9">
        <v>41668638</v>
      </c>
      <c r="BZ8" s="9"/>
      <c r="CA8" s="9">
        <f t="shared" si="5"/>
        <v>1641668977</v>
      </c>
      <c r="CJ8" s="12" t="s">
        <v>267</v>
      </c>
      <c r="CK8" s="2">
        <f t="shared" ref="CK8:EV8" si="8">SUM(C79,C82:C84,C94,C96,C98)</f>
        <v>2893733</v>
      </c>
      <c r="CL8" s="2">
        <f t="shared" si="8"/>
        <v>22597820</v>
      </c>
      <c r="CM8" s="2">
        <f t="shared" si="8"/>
        <v>2430695</v>
      </c>
      <c r="CN8" s="2">
        <f t="shared" si="8"/>
        <v>7925138</v>
      </c>
      <c r="CO8" s="2">
        <f t="shared" si="8"/>
        <v>3538870</v>
      </c>
      <c r="CP8" s="2">
        <f t="shared" si="8"/>
        <v>3010816</v>
      </c>
      <c r="CQ8" s="2">
        <f t="shared" si="8"/>
        <v>4045949</v>
      </c>
      <c r="CR8" s="2">
        <f t="shared" si="8"/>
        <v>12456292</v>
      </c>
      <c r="CS8" s="2">
        <f t="shared" si="8"/>
        <v>2716692</v>
      </c>
      <c r="CT8" s="2">
        <f t="shared" si="8"/>
        <v>2348075</v>
      </c>
      <c r="CU8" s="2">
        <f t="shared" si="8"/>
        <v>2345964</v>
      </c>
      <c r="CV8" s="2">
        <f t="shared" si="8"/>
        <v>23753669</v>
      </c>
      <c r="CW8" s="2">
        <f t="shared" si="8"/>
        <v>31496209</v>
      </c>
      <c r="CX8" s="2">
        <f t="shared" si="8"/>
        <v>2297895</v>
      </c>
      <c r="CY8" s="2">
        <f t="shared" si="8"/>
        <v>72979593</v>
      </c>
      <c r="CZ8" s="2">
        <f t="shared" si="8"/>
        <v>8162894</v>
      </c>
      <c r="DA8" s="2">
        <f t="shared" si="8"/>
        <v>7262820</v>
      </c>
      <c r="DB8" s="2">
        <f t="shared" si="8"/>
        <v>7593822</v>
      </c>
      <c r="DC8" s="2">
        <f t="shared" si="8"/>
        <v>7078517</v>
      </c>
      <c r="DD8" s="2">
        <f t="shared" si="8"/>
        <v>7230941</v>
      </c>
      <c r="DE8" s="2">
        <f t="shared" si="8"/>
        <v>12099054</v>
      </c>
      <c r="DF8" s="2">
        <f t="shared" si="8"/>
        <v>1634402</v>
      </c>
      <c r="DG8" s="2">
        <f t="shared" si="8"/>
        <v>4581897</v>
      </c>
      <c r="DH8" s="2">
        <f t="shared" si="8"/>
        <v>21953943</v>
      </c>
      <c r="DI8" s="2">
        <f t="shared" si="8"/>
        <v>3186032</v>
      </c>
      <c r="DJ8" s="2">
        <f t="shared" si="8"/>
        <v>4914332</v>
      </c>
      <c r="DK8" s="2">
        <f t="shared" si="8"/>
        <v>4811134</v>
      </c>
      <c r="DL8" s="2">
        <f t="shared" si="8"/>
        <v>17880253</v>
      </c>
      <c r="DM8" s="2">
        <f t="shared" si="8"/>
        <v>1402508</v>
      </c>
      <c r="DN8" s="2">
        <f t="shared" si="8"/>
        <v>5137250</v>
      </c>
      <c r="DO8" s="2">
        <f t="shared" si="8"/>
        <v>1494703</v>
      </c>
      <c r="DP8" s="2">
        <f t="shared" si="8"/>
        <v>11919147</v>
      </c>
      <c r="DQ8" s="2">
        <f t="shared" si="8"/>
        <v>65149374</v>
      </c>
      <c r="DR8" s="2">
        <f t="shared" si="8"/>
        <v>8718456</v>
      </c>
      <c r="DS8" s="2">
        <f t="shared" si="8"/>
        <v>967868</v>
      </c>
      <c r="DT8" s="2">
        <f t="shared" si="8"/>
        <v>2006907</v>
      </c>
      <c r="DU8" s="2">
        <f t="shared" si="8"/>
        <v>4439234</v>
      </c>
      <c r="DV8" s="2">
        <f t="shared" si="8"/>
        <v>38503487</v>
      </c>
      <c r="DW8" s="2">
        <f t="shared" si="8"/>
        <v>4245565</v>
      </c>
      <c r="DX8" s="2">
        <f t="shared" si="8"/>
        <v>11900973</v>
      </c>
      <c r="DY8" s="2">
        <f t="shared" si="8"/>
        <v>18753049</v>
      </c>
      <c r="DZ8" s="2">
        <f t="shared" si="8"/>
        <v>5798598</v>
      </c>
      <c r="EA8" s="2">
        <f t="shared" si="8"/>
        <v>3278927</v>
      </c>
      <c r="EB8" s="2">
        <f t="shared" si="8"/>
        <v>3404327</v>
      </c>
      <c r="EC8" s="2">
        <f t="shared" si="8"/>
        <v>21101582</v>
      </c>
      <c r="ED8" s="2">
        <f t="shared" si="8"/>
        <v>10771633</v>
      </c>
      <c r="EE8" s="2">
        <f t="shared" si="8"/>
        <v>2950743</v>
      </c>
      <c r="EF8" s="2">
        <f t="shared" si="8"/>
        <v>4391289</v>
      </c>
      <c r="EG8" s="2">
        <f t="shared" si="8"/>
        <v>22513912</v>
      </c>
      <c r="EH8" s="2">
        <f t="shared" si="8"/>
        <v>1341089</v>
      </c>
      <c r="EI8" s="2">
        <f t="shared" si="8"/>
        <v>5212853</v>
      </c>
      <c r="EJ8" s="2">
        <f t="shared" si="8"/>
        <v>6335818</v>
      </c>
      <c r="EK8" s="2">
        <f t="shared" si="8"/>
        <v>7234814</v>
      </c>
      <c r="EL8" s="2">
        <f t="shared" si="8"/>
        <v>11952830</v>
      </c>
      <c r="EM8" s="2">
        <f t="shared" si="8"/>
        <v>17925082</v>
      </c>
      <c r="EN8" s="2">
        <f t="shared" si="8"/>
        <v>14447008</v>
      </c>
      <c r="EO8" s="2">
        <f t="shared" si="8"/>
        <v>37025664</v>
      </c>
      <c r="EP8" s="2">
        <f t="shared" si="8"/>
        <v>41218787</v>
      </c>
      <c r="EQ8" s="2">
        <f t="shared" si="8"/>
        <v>3189065</v>
      </c>
      <c r="ER8" s="2">
        <f t="shared" si="8"/>
        <v>4863803</v>
      </c>
      <c r="ES8" s="2">
        <f t="shared" si="8"/>
        <v>9054327</v>
      </c>
      <c r="ET8" s="2">
        <f t="shared" si="8"/>
        <v>2871214</v>
      </c>
      <c r="EU8" s="2">
        <f t="shared" si="8"/>
        <v>3146119</v>
      </c>
      <c r="EV8" s="2">
        <f t="shared" si="8"/>
        <v>8545407</v>
      </c>
      <c r="EW8" s="2">
        <f t="shared" ref="EW8:FH8" si="9">SUM(BO79,BO82:BO84,BO94,BO96,BO98)</f>
        <v>10275674</v>
      </c>
      <c r="EX8" s="2">
        <f t="shared" si="9"/>
        <v>9039940</v>
      </c>
      <c r="EY8" s="2">
        <f t="shared" si="9"/>
        <v>14259166</v>
      </c>
      <c r="EZ8" s="2">
        <f t="shared" si="9"/>
        <v>4225802</v>
      </c>
      <c r="FA8" s="2">
        <f t="shared" si="9"/>
        <v>4421835</v>
      </c>
      <c r="FB8" s="2">
        <f t="shared" si="9"/>
        <v>5442239</v>
      </c>
      <c r="FC8" s="2">
        <f t="shared" si="9"/>
        <v>9014881</v>
      </c>
      <c r="FD8" s="2">
        <f t="shared" si="9"/>
        <v>17583551</v>
      </c>
      <c r="FE8" s="2">
        <f t="shared" si="9"/>
        <v>15421537</v>
      </c>
      <c r="FF8" s="2">
        <f t="shared" si="9"/>
        <v>31767825</v>
      </c>
      <c r="FG8" s="2">
        <f t="shared" si="9"/>
        <v>39009291</v>
      </c>
      <c r="FH8" s="2">
        <f t="shared" si="9"/>
        <v>0</v>
      </c>
      <c r="FI8" s="1">
        <f t="shared" si="4"/>
        <v>888902604</v>
      </c>
      <c r="FJ8" s="9"/>
      <c r="FK8" s="9"/>
    </row>
    <row r="9" spans="1:167" x14ac:dyDescent="0.25">
      <c r="A9" s="6" t="s">
        <v>266</v>
      </c>
      <c r="B9" s="6" t="s">
        <v>265</v>
      </c>
      <c r="C9" s="9">
        <v>4392648</v>
      </c>
      <c r="D9" s="9">
        <v>31838332</v>
      </c>
      <c r="E9" s="9">
        <v>1681506</v>
      </c>
      <c r="F9" s="9">
        <v>14735626</v>
      </c>
      <c r="G9" s="9">
        <v>4341412</v>
      </c>
      <c r="H9" s="9">
        <v>3191999</v>
      </c>
      <c r="I9" s="9">
        <v>4555981</v>
      </c>
      <c r="J9" s="9">
        <v>16236640</v>
      </c>
      <c r="K9" s="9">
        <v>3547698</v>
      </c>
      <c r="L9" s="9">
        <v>2557764</v>
      </c>
      <c r="M9" s="9">
        <v>1652147</v>
      </c>
      <c r="N9" s="9">
        <v>37574109</v>
      </c>
      <c r="O9" s="9">
        <v>46947788</v>
      </c>
      <c r="P9" s="9">
        <v>2365376</v>
      </c>
      <c r="Q9" s="9">
        <v>73071880</v>
      </c>
      <c r="R9" s="9">
        <v>12652980</v>
      </c>
      <c r="S9" s="9">
        <v>7323410</v>
      </c>
      <c r="T9" s="9">
        <v>10255302</v>
      </c>
      <c r="U9" s="9">
        <v>6144088</v>
      </c>
      <c r="V9" s="9">
        <v>4922037</v>
      </c>
      <c r="W9" s="9">
        <v>22016410</v>
      </c>
      <c r="X9" s="9">
        <v>1644044</v>
      </c>
      <c r="Y9" s="9">
        <v>5016149</v>
      </c>
      <c r="Z9" s="9">
        <v>33347482</v>
      </c>
      <c r="AA9" s="9">
        <v>2916498</v>
      </c>
      <c r="AB9" s="9">
        <v>3488030</v>
      </c>
      <c r="AC9" s="9">
        <v>4811136</v>
      </c>
      <c r="AD9" s="9">
        <v>28692812</v>
      </c>
      <c r="AE9" s="9">
        <v>2079164</v>
      </c>
      <c r="AF9" s="9">
        <v>3896121</v>
      </c>
      <c r="AG9" s="9">
        <v>1871597</v>
      </c>
      <c r="AH9" s="9">
        <v>10542748</v>
      </c>
      <c r="AI9" s="9">
        <v>97688495</v>
      </c>
      <c r="AJ9" s="9">
        <v>11285854</v>
      </c>
      <c r="AK9" s="9">
        <v>1296442</v>
      </c>
      <c r="AL9" s="9">
        <v>1977795</v>
      </c>
      <c r="AM9" s="9">
        <v>3223729</v>
      </c>
      <c r="AN9" s="9">
        <v>77217735</v>
      </c>
      <c r="AO9" s="9">
        <v>2795255</v>
      </c>
      <c r="AP9" s="9">
        <v>13896459</v>
      </c>
      <c r="AQ9" s="9">
        <v>17190792</v>
      </c>
      <c r="AR9" s="9">
        <v>6797553</v>
      </c>
      <c r="AS9" s="9">
        <v>4023104</v>
      </c>
      <c r="AT9" s="9">
        <v>2518156</v>
      </c>
      <c r="AU9" s="9">
        <v>42091791</v>
      </c>
      <c r="AV9" s="9">
        <v>10959265</v>
      </c>
      <c r="AW9" s="9">
        <v>3027948</v>
      </c>
      <c r="AX9" s="9">
        <v>4375329</v>
      </c>
      <c r="AY9" s="9">
        <v>29852942</v>
      </c>
      <c r="AZ9" s="9">
        <v>1606809</v>
      </c>
      <c r="BA9" s="9">
        <v>5945629</v>
      </c>
      <c r="BB9" s="9">
        <v>3935589</v>
      </c>
      <c r="BC9" s="9">
        <v>8086527</v>
      </c>
      <c r="BD9" s="9">
        <v>12450065</v>
      </c>
      <c r="BE9" s="9">
        <v>16149829</v>
      </c>
      <c r="BF9" s="9">
        <v>21226643</v>
      </c>
      <c r="BG9" s="9">
        <v>34923964</v>
      </c>
      <c r="BH9" s="9">
        <v>40272578</v>
      </c>
      <c r="BI9" s="9">
        <v>2647259</v>
      </c>
      <c r="BJ9" s="9">
        <v>8379782</v>
      </c>
      <c r="BK9" s="9">
        <v>12772918</v>
      </c>
      <c r="BL9" s="9">
        <v>4294364</v>
      </c>
      <c r="BM9" s="9">
        <v>3541565</v>
      </c>
      <c r="BN9" s="9">
        <v>12515521</v>
      </c>
      <c r="BO9" s="9">
        <v>16191647</v>
      </c>
      <c r="BP9" s="9">
        <v>13984970</v>
      </c>
      <c r="BQ9" s="9">
        <v>14525234</v>
      </c>
      <c r="BR9" s="9">
        <v>4663379</v>
      </c>
      <c r="BS9" s="9">
        <v>5402031</v>
      </c>
      <c r="BT9" s="9">
        <v>6708992</v>
      </c>
      <c r="BU9" s="9">
        <v>13214476</v>
      </c>
      <c r="BV9" s="9">
        <v>25783720</v>
      </c>
      <c r="BW9" s="9">
        <v>23883865</v>
      </c>
      <c r="BX9" s="9">
        <v>27184944</v>
      </c>
      <c r="BY9" s="9">
        <v>30754930</v>
      </c>
      <c r="BZ9" s="9"/>
      <c r="CA9" s="9">
        <f t="shared" si="5"/>
        <v>1111576788</v>
      </c>
      <c r="CJ9" s="13" t="s">
        <v>264</v>
      </c>
      <c r="CK9" s="9">
        <f t="shared" ref="CK9:EV9" si="10">C119+C121+C122+C124+C125+C126+C127+C142</f>
        <v>2105036</v>
      </c>
      <c r="CL9" s="9">
        <f t="shared" si="10"/>
        <v>45005972</v>
      </c>
      <c r="CM9" s="9">
        <f t="shared" si="10"/>
        <v>1370050</v>
      </c>
      <c r="CN9" s="9">
        <f t="shared" si="10"/>
        <v>12986594</v>
      </c>
      <c r="CO9" s="9">
        <f t="shared" si="10"/>
        <v>3103804</v>
      </c>
      <c r="CP9" s="9">
        <f t="shared" si="10"/>
        <v>3586957</v>
      </c>
      <c r="CQ9" s="9">
        <f t="shared" si="10"/>
        <v>9272692</v>
      </c>
      <c r="CR9" s="9">
        <f t="shared" si="10"/>
        <v>14281410</v>
      </c>
      <c r="CS9" s="9">
        <f t="shared" si="10"/>
        <v>2510200</v>
      </c>
      <c r="CT9" s="9">
        <f t="shared" si="10"/>
        <v>1243075</v>
      </c>
      <c r="CU9" s="9">
        <f t="shared" si="10"/>
        <v>928050</v>
      </c>
      <c r="CV9" s="9">
        <f t="shared" si="10"/>
        <v>89361768</v>
      </c>
      <c r="CW9" s="9">
        <f t="shared" si="10"/>
        <v>72906465</v>
      </c>
      <c r="CX9" s="9">
        <f t="shared" si="10"/>
        <v>4740557</v>
      </c>
      <c r="CY9" s="9">
        <f t="shared" si="10"/>
        <v>158552684</v>
      </c>
      <c r="CZ9" s="9">
        <f t="shared" si="10"/>
        <v>17188246</v>
      </c>
      <c r="DA9" s="9">
        <f t="shared" si="10"/>
        <v>5499555</v>
      </c>
      <c r="DB9" s="9">
        <f t="shared" si="10"/>
        <v>6820941</v>
      </c>
      <c r="DC9" s="9">
        <f t="shared" si="10"/>
        <v>2318941</v>
      </c>
      <c r="DD9" s="9">
        <f t="shared" si="10"/>
        <v>8723294</v>
      </c>
      <c r="DE9" s="9">
        <f t="shared" si="10"/>
        <v>18269617</v>
      </c>
      <c r="DF9" s="9">
        <f t="shared" si="10"/>
        <v>342676</v>
      </c>
      <c r="DG9" s="9">
        <f t="shared" si="10"/>
        <v>708035</v>
      </c>
      <c r="DH9" s="9">
        <f t="shared" si="10"/>
        <v>35643528</v>
      </c>
      <c r="DI9" s="9">
        <f t="shared" si="10"/>
        <v>4370118</v>
      </c>
      <c r="DJ9" s="9">
        <f t="shared" si="10"/>
        <v>4712306</v>
      </c>
      <c r="DK9" s="9">
        <f t="shared" si="10"/>
        <v>2151921</v>
      </c>
      <c r="DL9" s="9">
        <f t="shared" si="10"/>
        <v>26794082</v>
      </c>
      <c r="DM9" s="9">
        <f t="shared" si="10"/>
        <v>645047</v>
      </c>
      <c r="DN9" s="9">
        <f t="shared" si="10"/>
        <v>895774</v>
      </c>
      <c r="DO9" s="9">
        <f t="shared" si="10"/>
        <v>378501</v>
      </c>
      <c r="DP9" s="9">
        <f t="shared" si="10"/>
        <v>17723786</v>
      </c>
      <c r="DQ9" s="9">
        <f t="shared" si="10"/>
        <v>103870340</v>
      </c>
      <c r="DR9" s="9">
        <f t="shared" si="10"/>
        <v>9925673</v>
      </c>
      <c r="DS9" s="9">
        <f t="shared" si="10"/>
        <v>683903</v>
      </c>
      <c r="DT9" s="9">
        <f t="shared" si="10"/>
        <v>2827390</v>
      </c>
      <c r="DU9" s="9">
        <f t="shared" si="10"/>
        <v>3055739</v>
      </c>
      <c r="DV9" s="9">
        <f t="shared" si="10"/>
        <v>71516550</v>
      </c>
      <c r="DW9" s="9">
        <f t="shared" si="10"/>
        <v>6573126</v>
      </c>
      <c r="DX9" s="9">
        <f t="shared" si="10"/>
        <v>27665070</v>
      </c>
      <c r="DY9" s="9">
        <f t="shared" si="10"/>
        <v>20396696</v>
      </c>
      <c r="DZ9" s="9">
        <f t="shared" si="10"/>
        <v>12363739</v>
      </c>
      <c r="EA9" s="9">
        <f t="shared" si="10"/>
        <v>3494076</v>
      </c>
      <c r="EB9" s="9">
        <f t="shared" si="10"/>
        <v>4920688</v>
      </c>
      <c r="EC9" s="9">
        <f t="shared" si="10"/>
        <v>52006017</v>
      </c>
      <c r="ED9" s="9">
        <f t="shared" si="10"/>
        <v>17254168</v>
      </c>
      <c r="EE9" s="9">
        <f t="shared" si="10"/>
        <v>283086</v>
      </c>
      <c r="EF9" s="9">
        <f t="shared" si="10"/>
        <v>4255445</v>
      </c>
      <c r="EG9" s="9">
        <f t="shared" si="10"/>
        <v>30423382</v>
      </c>
      <c r="EH9" s="9">
        <f t="shared" si="10"/>
        <v>42461</v>
      </c>
      <c r="EI9" s="9">
        <f t="shared" si="10"/>
        <v>44619</v>
      </c>
      <c r="EJ9" s="9">
        <f t="shared" si="10"/>
        <v>3399912</v>
      </c>
      <c r="EK9" s="9">
        <f t="shared" si="10"/>
        <v>5606738</v>
      </c>
      <c r="EL9" s="9">
        <f t="shared" si="10"/>
        <v>18068099</v>
      </c>
      <c r="EM9" s="9">
        <f t="shared" si="10"/>
        <v>13813958</v>
      </c>
      <c r="EN9" s="9">
        <f t="shared" si="10"/>
        <v>32857224</v>
      </c>
      <c r="EO9" s="9">
        <f t="shared" si="10"/>
        <v>47809538</v>
      </c>
      <c r="EP9" s="9">
        <f t="shared" si="10"/>
        <v>69833682</v>
      </c>
      <c r="EQ9" s="9">
        <f t="shared" si="10"/>
        <v>2555811</v>
      </c>
      <c r="ER9" s="9">
        <f t="shared" si="10"/>
        <v>9029763</v>
      </c>
      <c r="ES9" s="9">
        <f t="shared" si="10"/>
        <v>10159019</v>
      </c>
      <c r="ET9" s="9">
        <f t="shared" si="10"/>
        <v>3103230</v>
      </c>
      <c r="EU9" s="9">
        <f t="shared" si="10"/>
        <v>1515463</v>
      </c>
      <c r="EV9" s="9">
        <f t="shared" si="10"/>
        <v>12247407</v>
      </c>
      <c r="EW9" s="9">
        <f t="shared" ref="EW9:FH9" si="11">BO119+BO121+BO122+BO124+BO125+BO126+BO127+BO142</f>
        <v>38868431</v>
      </c>
      <c r="EX9" s="9">
        <f t="shared" si="11"/>
        <v>18808894</v>
      </c>
      <c r="EY9" s="9">
        <f t="shared" si="11"/>
        <v>8259214</v>
      </c>
      <c r="EZ9" s="9">
        <f t="shared" si="11"/>
        <v>3091714</v>
      </c>
      <c r="FA9" s="9">
        <f t="shared" si="11"/>
        <v>7836753</v>
      </c>
      <c r="FB9" s="9">
        <f t="shared" si="11"/>
        <v>12433840</v>
      </c>
      <c r="FC9" s="9">
        <f t="shared" si="11"/>
        <v>8902924</v>
      </c>
      <c r="FD9" s="9">
        <f t="shared" si="11"/>
        <v>16888260</v>
      </c>
      <c r="FE9" s="9">
        <f t="shared" si="11"/>
        <v>58168833</v>
      </c>
      <c r="FF9" s="9">
        <f t="shared" si="11"/>
        <v>22535475</v>
      </c>
      <c r="FG9" s="9">
        <f t="shared" si="11"/>
        <v>14029515</v>
      </c>
      <c r="FH9" s="2">
        <f t="shared" si="11"/>
        <v>0</v>
      </c>
      <c r="FI9" s="1">
        <f t="shared" si="4"/>
        <v>1386567547</v>
      </c>
    </row>
    <row r="10" spans="1:167" x14ac:dyDescent="0.25">
      <c r="A10" s="6" t="s">
        <v>263</v>
      </c>
      <c r="B10" s="6" t="s">
        <v>262</v>
      </c>
      <c r="C10" s="9">
        <v>1295523</v>
      </c>
      <c r="D10" s="9">
        <v>4958923</v>
      </c>
      <c r="E10" s="9">
        <v>408307</v>
      </c>
      <c r="F10" s="9">
        <v>1437442</v>
      </c>
      <c r="G10" s="9">
        <v>1179615</v>
      </c>
      <c r="H10" s="9">
        <v>872888</v>
      </c>
      <c r="I10" s="9">
        <v>1064821</v>
      </c>
      <c r="J10" s="9">
        <v>2189597</v>
      </c>
      <c r="K10" s="9">
        <v>1398209</v>
      </c>
      <c r="L10" s="9">
        <v>375723</v>
      </c>
      <c r="M10" s="9">
        <v>659220</v>
      </c>
      <c r="N10" s="9">
        <v>7175516</v>
      </c>
      <c r="O10" s="9">
        <v>7792330</v>
      </c>
      <c r="P10" s="9">
        <v>432871</v>
      </c>
      <c r="Q10" s="9">
        <v>16530951</v>
      </c>
      <c r="R10" s="9">
        <v>2157097</v>
      </c>
      <c r="S10" s="9">
        <v>1595714</v>
      </c>
      <c r="T10" s="9">
        <v>2872389</v>
      </c>
      <c r="U10" s="9">
        <v>1857355</v>
      </c>
      <c r="V10" s="9">
        <v>1247652</v>
      </c>
      <c r="W10" s="9">
        <v>2380125</v>
      </c>
      <c r="X10" s="9">
        <v>326587</v>
      </c>
      <c r="Y10" s="9">
        <v>407901</v>
      </c>
      <c r="Z10" s="9">
        <v>4447873</v>
      </c>
      <c r="AA10" s="9">
        <v>244980</v>
      </c>
      <c r="AB10" s="9">
        <v>1597314</v>
      </c>
      <c r="AC10" s="9">
        <v>1725354</v>
      </c>
      <c r="AD10" s="9">
        <v>3571450</v>
      </c>
      <c r="AE10" s="9">
        <v>583123</v>
      </c>
      <c r="AF10" s="9">
        <v>855626</v>
      </c>
      <c r="AG10" s="9">
        <v>303438</v>
      </c>
      <c r="AH10" s="9">
        <v>2375231</v>
      </c>
      <c r="AI10" s="9">
        <v>18304040</v>
      </c>
      <c r="AJ10" s="9">
        <v>327750</v>
      </c>
      <c r="AK10" s="9">
        <v>256833</v>
      </c>
      <c r="AL10" s="9">
        <v>421114</v>
      </c>
      <c r="AM10" s="9">
        <v>944332</v>
      </c>
      <c r="AN10" s="9">
        <v>6996887</v>
      </c>
      <c r="AO10" s="9">
        <v>1328924</v>
      </c>
      <c r="AP10" s="9">
        <v>2782058</v>
      </c>
      <c r="AQ10" s="9">
        <v>4533185</v>
      </c>
      <c r="AR10" s="9">
        <v>1480741</v>
      </c>
      <c r="AS10" s="9">
        <v>919870</v>
      </c>
      <c r="AT10" s="9">
        <v>859324</v>
      </c>
      <c r="AU10" s="9">
        <v>8329071</v>
      </c>
      <c r="AV10" s="9">
        <v>2427850</v>
      </c>
      <c r="AW10" s="9">
        <v>712396</v>
      </c>
      <c r="AX10" s="9">
        <v>793961</v>
      </c>
      <c r="AY10" s="9">
        <v>5267056</v>
      </c>
      <c r="AZ10" s="9">
        <v>179603</v>
      </c>
      <c r="BA10" s="9">
        <v>1666049</v>
      </c>
      <c r="BB10" s="9">
        <v>1238117</v>
      </c>
      <c r="BC10" s="9">
        <v>1800206</v>
      </c>
      <c r="BD10" s="9">
        <v>3159674</v>
      </c>
      <c r="BE10" s="9">
        <v>4073812</v>
      </c>
      <c r="BF10" s="9">
        <v>3862698</v>
      </c>
      <c r="BG10" s="9">
        <v>7602043</v>
      </c>
      <c r="BH10" s="9">
        <v>5813313</v>
      </c>
      <c r="BI10" s="9">
        <v>692498</v>
      </c>
      <c r="BJ10" s="9">
        <v>937638</v>
      </c>
      <c r="BK10" s="9">
        <v>1132995</v>
      </c>
      <c r="BL10" s="9">
        <v>484202</v>
      </c>
      <c r="BM10" s="9">
        <v>493075</v>
      </c>
      <c r="BN10" s="9">
        <v>1875616</v>
      </c>
      <c r="BO10" s="9">
        <v>3134035</v>
      </c>
      <c r="BP10" s="9">
        <v>1324761</v>
      </c>
      <c r="BQ10" s="9">
        <v>3529946</v>
      </c>
      <c r="BR10" s="9">
        <v>1337682</v>
      </c>
      <c r="BS10" s="9">
        <v>1648783</v>
      </c>
      <c r="BT10" s="9">
        <v>2024415</v>
      </c>
      <c r="BU10" s="9">
        <v>2607192</v>
      </c>
      <c r="BV10" s="9">
        <v>3412244</v>
      </c>
      <c r="BW10" s="9">
        <v>2636147</v>
      </c>
      <c r="BX10" s="9">
        <v>927096</v>
      </c>
      <c r="BY10" s="9">
        <v>2429635</v>
      </c>
      <c r="BZ10" s="9"/>
      <c r="CA10" s="9">
        <f t="shared" si="5"/>
        <v>193030012</v>
      </c>
      <c r="FI10" s="1">
        <f t="shared" si="4"/>
        <v>0</v>
      </c>
    </row>
    <row r="11" spans="1:167" x14ac:dyDescent="0.25">
      <c r="A11" s="6" t="s">
        <v>261</v>
      </c>
      <c r="B11" s="6" t="s">
        <v>260</v>
      </c>
      <c r="C11" s="9">
        <v>0</v>
      </c>
      <c r="D11" s="9">
        <v>44825</v>
      </c>
      <c r="E11" s="9">
        <v>0</v>
      </c>
      <c r="F11" s="9">
        <v>68772</v>
      </c>
      <c r="G11" s="9">
        <v>155896</v>
      </c>
      <c r="H11" s="9">
        <v>133850</v>
      </c>
      <c r="I11" s="9">
        <v>0</v>
      </c>
      <c r="J11" s="9">
        <v>28566</v>
      </c>
      <c r="K11" s="9">
        <v>0</v>
      </c>
      <c r="L11" s="9">
        <v>900000</v>
      </c>
      <c r="M11" s="9">
        <v>0</v>
      </c>
      <c r="N11" s="9">
        <v>0</v>
      </c>
      <c r="O11" s="9">
        <v>1719824</v>
      </c>
      <c r="P11" s="9">
        <v>4087</v>
      </c>
      <c r="Q11" s="9">
        <v>320038</v>
      </c>
      <c r="R11" s="9">
        <v>0</v>
      </c>
      <c r="S11" s="9">
        <v>31451</v>
      </c>
      <c r="T11" s="9">
        <v>486234</v>
      </c>
      <c r="U11" s="9">
        <v>43195</v>
      </c>
      <c r="V11" s="9">
        <v>0</v>
      </c>
      <c r="W11" s="9">
        <v>0</v>
      </c>
      <c r="X11" s="9">
        <v>0</v>
      </c>
      <c r="Y11" s="9">
        <v>0</v>
      </c>
      <c r="Z11" s="9">
        <v>687112</v>
      </c>
      <c r="AA11" s="9">
        <v>0</v>
      </c>
      <c r="AB11" s="9">
        <v>0</v>
      </c>
      <c r="AC11" s="9">
        <v>0</v>
      </c>
      <c r="AD11" s="9">
        <v>63659</v>
      </c>
      <c r="AE11" s="9">
        <v>0</v>
      </c>
      <c r="AF11" s="9">
        <v>0</v>
      </c>
      <c r="AG11" s="9">
        <v>0</v>
      </c>
      <c r="AH11" s="9">
        <v>462101</v>
      </c>
      <c r="AI11" s="9">
        <v>3665302</v>
      </c>
      <c r="AJ11" s="9">
        <v>0</v>
      </c>
      <c r="AK11" s="9">
        <v>0</v>
      </c>
      <c r="AL11" s="9">
        <v>0</v>
      </c>
      <c r="AM11" s="9">
        <v>0</v>
      </c>
      <c r="AN11" s="9">
        <v>5851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868127</v>
      </c>
      <c r="AV11" s="9">
        <v>0</v>
      </c>
      <c r="AW11" s="9">
        <v>0</v>
      </c>
      <c r="AX11" s="9">
        <v>94395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1328</v>
      </c>
      <c r="BG11" s="9">
        <v>0</v>
      </c>
      <c r="BH11" s="9">
        <v>307929</v>
      </c>
      <c r="BI11" s="9">
        <v>0</v>
      </c>
      <c r="BJ11" s="9">
        <v>3800</v>
      </c>
      <c r="BK11" s="9">
        <v>0</v>
      </c>
      <c r="BL11" s="9">
        <v>0</v>
      </c>
      <c r="BM11" s="9">
        <v>0</v>
      </c>
      <c r="BN11" s="9">
        <v>7116</v>
      </c>
      <c r="BO11" s="9">
        <v>73510</v>
      </c>
      <c r="BP11" s="9">
        <v>1339</v>
      </c>
      <c r="BQ11" s="9">
        <v>1546684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58204</v>
      </c>
      <c r="BX11" s="9">
        <v>0</v>
      </c>
      <c r="BY11" s="9">
        <v>18484</v>
      </c>
      <c r="BZ11" s="9"/>
      <c r="CA11" s="9">
        <f t="shared" si="5"/>
        <v>11801679</v>
      </c>
      <c r="CJ11" s="8" t="s">
        <v>259</v>
      </c>
      <c r="CK11" s="14">
        <f>SUM(CK5:CK9)</f>
        <v>49709481</v>
      </c>
      <c r="CL11" s="14">
        <f t="shared" ref="CL11:EW11" si="12">SUM(CL5:CL9)</f>
        <v>307570950</v>
      </c>
      <c r="CM11" s="14">
        <f t="shared" si="12"/>
        <v>20133809</v>
      </c>
      <c r="CN11" s="14">
        <f t="shared" si="12"/>
        <v>125157271</v>
      </c>
      <c r="CO11" s="14">
        <f t="shared" si="12"/>
        <v>45655180</v>
      </c>
      <c r="CP11" s="14">
        <f t="shared" si="12"/>
        <v>35925962</v>
      </c>
      <c r="CQ11" s="14">
        <f t="shared" si="12"/>
        <v>50138788</v>
      </c>
      <c r="CR11" s="14">
        <f t="shared" si="12"/>
        <v>170241444</v>
      </c>
      <c r="CS11" s="14">
        <f t="shared" si="12"/>
        <v>32066932</v>
      </c>
      <c r="CT11" s="14">
        <f t="shared" si="12"/>
        <v>29591971</v>
      </c>
      <c r="CU11" s="14">
        <f t="shared" si="12"/>
        <v>23050813</v>
      </c>
      <c r="CV11" s="14">
        <f t="shared" si="12"/>
        <v>428587247</v>
      </c>
      <c r="CW11" s="14">
        <f t="shared" si="12"/>
        <v>481601742</v>
      </c>
      <c r="CX11" s="14">
        <f t="shared" si="12"/>
        <v>29388451</v>
      </c>
      <c r="CY11" s="14">
        <f t="shared" si="12"/>
        <v>911714433</v>
      </c>
      <c r="CZ11" s="14">
        <f t="shared" si="12"/>
        <v>127161509</v>
      </c>
      <c r="DA11" s="14">
        <f t="shared" si="12"/>
        <v>75481533</v>
      </c>
      <c r="DB11" s="14">
        <f t="shared" si="12"/>
        <v>98520240</v>
      </c>
      <c r="DC11" s="14">
        <f t="shared" si="12"/>
        <v>64495701</v>
      </c>
      <c r="DD11" s="14">
        <f t="shared" si="12"/>
        <v>74170929</v>
      </c>
      <c r="DE11" s="14">
        <f t="shared" si="12"/>
        <v>165533851</v>
      </c>
      <c r="DF11" s="14">
        <f t="shared" si="12"/>
        <v>17348863</v>
      </c>
      <c r="DG11" s="14">
        <f t="shared" si="12"/>
        <v>46253791</v>
      </c>
      <c r="DH11" s="14">
        <f t="shared" si="12"/>
        <v>316703263</v>
      </c>
      <c r="DI11" s="14">
        <f t="shared" si="12"/>
        <v>50732293</v>
      </c>
      <c r="DJ11" s="14">
        <f t="shared" si="12"/>
        <v>53272382</v>
      </c>
      <c r="DK11" s="14">
        <f t="shared" si="12"/>
        <v>54211023</v>
      </c>
      <c r="DL11" s="14">
        <f t="shared" si="12"/>
        <v>253616035</v>
      </c>
      <c r="DM11" s="14">
        <f t="shared" si="12"/>
        <v>16752177</v>
      </c>
      <c r="DN11" s="14">
        <f t="shared" si="12"/>
        <v>46317356</v>
      </c>
      <c r="DO11" s="14">
        <f t="shared" si="12"/>
        <v>16372024</v>
      </c>
      <c r="DP11" s="14">
        <f t="shared" si="12"/>
        <v>138350867</v>
      </c>
      <c r="DQ11" s="14">
        <f t="shared" si="12"/>
        <v>1023042900</v>
      </c>
      <c r="DR11" s="14">
        <f t="shared" si="12"/>
        <v>119633237</v>
      </c>
      <c r="DS11" s="14">
        <f t="shared" si="12"/>
        <v>12510748</v>
      </c>
      <c r="DT11" s="14">
        <f t="shared" si="12"/>
        <v>22392769</v>
      </c>
      <c r="DU11" s="14">
        <f t="shared" si="12"/>
        <v>41460849</v>
      </c>
      <c r="DV11" s="14">
        <f t="shared" si="12"/>
        <v>681460494</v>
      </c>
      <c r="DW11" s="14">
        <f t="shared" si="12"/>
        <v>60936857</v>
      </c>
      <c r="DX11" s="14">
        <f t="shared" si="12"/>
        <v>183895864</v>
      </c>
      <c r="DY11" s="14">
        <f t="shared" si="12"/>
        <v>195257788</v>
      </c>
      <c r="DZ11" s="14">
        <f t="shared" si="12"/>
        <v>82168897</v>
      </c>
      <c r="EA11" s="14">
        <f t="shared" si="12"/>
        <v>43456387</v>
      </c>
      <c r="EB11" s="14">
        <f t="shared" si="12"/>
        <v>29366855</v>
      </c>
      <c r="EC11" s="14">
        <f t="shared" si="12"/>
        <v>406984354</v>
      </c>
      <c r="ED11" s="14">
        <f t="shared" si="12"/>
        <v>139326860</v>
      </c>
      <c r="EE11" s="14">
        <f t="shared" si="12"/>
        <v>31068948</v>
      </c>
      <c r="EF11" s="14">
        <f t="shared" si="12"/>
        <v>50245691</v>
      </c>
      <c r="EG11" s="14">
        <f t="shared" si="12"/>
        <v>285357575</v>
      </c>
      <c r="EH11" s="14">
        <f t="shared" si="12"/>
        <v>12793444</v>
      </c>
      <c r="EI11" s="14">
        <f t="shared" si="12"/>
        <v>54547876</v>
      </c>
      <c r="EJ11" s="14">
        <f t="shared" si="12"/>
        <v>52977754</v>
      </c>
      <c r="EK11" s="14">
        <f t="shared" si="12"/>
        <v>86117333</v>
      </c>
      <c r="EL11" s="14">
        <f t="shared" si="12"/>
        <v>158014105</v>
      </c>
      <c r="EM11" s="14">
        <f t="shared" si="12"/>
        <v>185627333</v>
      </c>
      <c r="EN11" s="14">
        <f t="shared" si="12"/>
        <v>208125404</v>
      </c>
      <c r="EO11" s="14">
        <f t="shared" si="12"/>
        <v>452459801</v>
      </c>
      <c r="EP11" s="14">
        <f t="shared" si="12"/>
        <v>451559422</v>
      </c>
      <c r="EQ11" s="14">
        <f t="shared" si="12"/>
        <v>31285342</v>
      </c>
      <c r="ER11" s="14">
        <f t="shared" si="12"/>
        <v>69784500</v>
      </c>
      <c r="ES11" s="14">
        <f t="shared" si="12"/>
        <v>130228105</v>
      </c>
      <c r="ET11" s="14">
        <f t="shared" si="12"/>
        <v>41600441</v>
      </c>
      <c r="EU11" s="14">
        <f t="shared" si="12"/>
        <v>32984549</v>
      </c>
      <c r="EV11" s="14">
        <f t="shared" si="12"/>
        <v>127621686</v>
      </c>
      <c r="EW11" s="14">
        <f t="shared" si="12"/>
        <v>184227715</v>
      </c>
      <c r="EX11" s="14">
        <f t="shared" ref="EX11:FH11" si="13">SUM(EX5:EX9)</f>
        <v>142083783</v>
      </c>
      <c r="EY11" s="14">
        <f t="shared" si="13"/>
        <v>182642969</v>
      </c>
      <c r="EZ11" s="14">
        <f t="shared" si="13"/>
        <v>48569590</v>
      </c>
      <c r="FA11" s="14">
        <f t="shared" si="13"/>
        <v>61511696</v>
      </c>
      <c r="FB11" s="14">
        <f t="shared" si="13"/>
        <v>79239254</v>
      </c>
      <c r="FC11" s="14">
        <f t="shared" si="13"/>
        <v>122236031</v>
      </c>
      <c r="FD11" s="14">
        <f t="shared" si="13"/>
        <v>241984758</v>
      </c>
      <c r="FE11" s="14">
        <f t="shared" si="13"/>
        <v>265614042</v>
      </c>
      <c r="FF11" s="14">
        <f t="shared" si="13"/>
        <v>219978273</v>
      </c>
      <c r="FG11" s="14">
        <f t="shared" si="13"/>
        <v>227091611</v>
      </c>
      <c r="FH11" s="14">
        <f t="shared" si="13"/>
        <v>0</v>
      </c>
      <c r="FI11" s="1">
        <f t="shared" si="4"/>
        <v>11635302201</v>
      </c>
      <c r="FJ11" s="9"/>
      <c r="FK11" s="9"/>
    </row>
    <row r="12" spans="1:167" x14ac:dyDescent="0.25">
      <c r="A12" s="6" t="s">
        <v>258</v>
      </c>
      <c r="B12" s="6" t="s">
        <v>257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3150</v>
      </c>
      <c r="M12" s="9">
        <v>2450</v>
      </c>
      <c r="N12" s="9">
        <v>232206</v>
      </c>
      <c r="O12" s="9">
        <v>0</v>
      </c>
      <c r="P12" s="9">
        <v>0</v>
      </c>
      <c r="Q12" s="9"/>
      <c r="R12" s="9">
        <v>0</v>
      </c>
      <c r="S12" s="9">
        <v>0</v>
      </c>
      <c r="T12" s="9">
        <v>124623</v>
      </c>
      <c r="U12" s="9">
        <v>87094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185936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86047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278767</v>
      </c>
      <c r="BH12" s="9">
        <v>0</v>
      </c>
      <c r="BI12" s="9">
        <v>86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21960</v>
      </c>
      <c r="BX12" s="9">
        <v>0</v>
      </c>
      <c r="BY12" s="9">
        <v>0</v>
      </c>
      <c r="BZ12" s="9"/>
      <c r="CA12" s="9">
        <f t="shared" si="5"/>
        <v>1022319</v>
      </c>
      <c r="CJ12" s="4"/>
    </row>
    <row r="13" spans="1:167" x14ac:dyDescent="0.25">
      <c r="A13" s="6" t="s">
        <v>256</v>
      </c>
      <c r="B13" s="6" t="s">
        <v>255</v>
      </c>
      <c r="C13" s="9">
        <v>0</v>
      </c>
      <c r="D13" s="9">
        <v>0</v>
      </c>
      <c r="E13" s="9">
        <v>92608</v>
      </c>
      <c r="F13" s="9">
        <v>0</v>
      </c>
      <c r="G13" s="9">
        <v>385567</v>
      </c>
      <c r="H13" s="9">
        <v>0</v>
      </c>
      <c r="I13" s="9">
        <v>0</v>
      </c>
      <c r="J13" s="9">
        <v>0</v>
      </c>
      <c r="K13" s="9">
        <v>0</v>
      </c>
      <c r="L13" s="9">
        <v>277640</v>
      </c>
      <c r="M13" s="9">
        <v>0</v>
      </c>
      <c r="N13" s="9">
        <v>1157848</v>
      </c>
      <c r="O13" s="9">
        <v>124724</v>
      </c>
      <c r="P13" s="9">
        <v>488667</v>
      </c>
      <c r="Q13" s="9">
        <v>9099056</v>
      </c>
      <c r="R13" s="9">
        <v>0</v>
      </c>
      <c r="S13" s="9">
        <v>0</v>
      </c>
      <c r="T13" s="9">
        <v>0</v>
      </c>
      <c r="U13" s="9">
        <v>474231</v>
      </c>
      <c r="V13" s="9">
        <v>0</v>
      </c>
      <c r="W13" s="9">
        <v>221203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4536889</v>
      </c>
      <c r="AE13" s="9">
        <v>1004249</v>
      </c>
      <c r="AF13" s="9">
        <v>361284</v>
      </c>
      <c r="AG13" s="9">
        <v>0</v>
      </c>
      <c r="AH13" s="9">
        <v>1165206</v>
      </c>
      <c r="AI13" s="9">
        <v>0</v>
      </c>
      <c r="AJ13" s="9">
        <v>1015114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752743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1640511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775529</v>
      </c>
      <c r="BW13" s="9">
        <v>0</v>
      </c>
      <c r="BX13" s="9">
        <v>270715</v>
      </c>
      <c r="BY13" s="9">
        <v>0</v>
      </c>
      <c r="BZ13" s="9"/>
      <c r="CA13" s="9">
        <f t="shared" si="5"/>
        <v>23843784</v>
      </c>
      <c r="CJ13" s="4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</row>
    <row r="14" spans="1:167" x14ac:dyDescent="0.25">
      <c r="A14" s="6" t="s">
        <v>254</v>
      </c>
      <c r="B14" s="6" t="s">
        <v>253</v>
      </c>
      <c r="C14" s="9"/>
      <c r="D14" s="9"/>
      <c r="E14" s="9"/>
      <c r="F14" s="9"/>
      <c r="G14" s="9"/>
      <c r="H14" s="9"/>
      <c r="I14" s="9"/>
      <c r="J14" s="9"/>
      <c r="K14" s="9">
        <v>0</v>
      </c>
      <c r="L14" s="9"/>
      <c r="M14" s="9">
        <v>0</v>
      </c>
      <c r="N14" s="9"/>
      <c r="O14" s="9"/>
      <c r="P14" s="9"/>
      <c r="Q14" s="9"/>
      <c r="R14" s="9"/>
      <c r="S14" s="9"/>
      <c r="T14" s="9"/>
      <c r="U14" s="9">
        <v>0</v>
      </c>
      <c r="V14" s="9"/>
      <c r="W14" s="9"/>
      <c r="X14" s="9"/>
      <c r="Y14" s="9"/>
      <c r="Z14" s="9"/>
      <c r="AA14" s="9"/>
      <c r="AB14" s="9"/>
      <c r="AC14" s="9"/>
      <c r="AD14" s="9">
        <v>0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>
        <v>0</v>
      </c>
      <c r="BZ14" s="9"/>
      <c r="CA14" s="9">
        <f t="shared" si="5"/>
        <v>0</v>
      </c>
      <c r="CJ14" s="4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</row>
    <row r="15" spans="1:167" x14ac:dyDescent="0.25">
      <c r="A15" s="6" t="s">
        <v>252</v>
      </c>
      <c r="B15" s="6" t="s">
        <v>251</v>
      </c>
      <c r="C15" s="9">
        <v>116077</v>
      </c>
      <c r="D15" s="9">
        <v>2902681</v>
      </c>
      <c r="E15" s="9">
        <v>261994</v>
      </c>
      <c r="F15" s="9">
        <v>850896</v>
      </c>
      <c r="G15" s="9">
        <v>242766</v>
      </c>
      <c r="H15" s="9">
        <v>180942</v>
      </c>
      <c r="I15" s="9">
        <v>606746</v>
      </c>
      <c r="J15" s="9">
        <v>1648167</v>
      </c>
      <c r="K15" s="9">
        <v>649336</v>
      </c>
      <c r="L15" s="9">
        <v>911979</v>
      </c>
      <c r="M15" s="9">
        <v>35152</v>
      </c>
      <c r="N15" s="9">
        <v>1578171</v>
      </c>
      <c r="O15" s="9">
        <v>2867246</v>
      </c>
      <c r="P15" s="9">
        <v>264031</v>
      </c>
      <c r="Q15" s="9">
        <v>10232642</v>
      </c>
      <c r="R15" s="9">
        <v>564531</v>
      </c>
      <c r="S15" s="9">
        <v>746456</v>
      </c>
      <c r="T15" s="9">
        <v>825000</v>
      </c>
      <c r="U15" s="9">
        <v>1185560</v>
      </c>
      <c r="V15" s="9">
        <v>822006</v>
      </c>
      <c r="W15" s="9">
        <v>2013396</v>
      </c>
      <c r="X15" s="9">
        <v>67546</v>
      </c>
      <c r="Y15" s="9">
        <v>196296</v>
      </c>
      <c r="Z15" s="9">
        <v>9681079</v>
      </c>
      <c r="AA15" s="9">
        <v>1305358</v>
      </c>
      <c r="AB15" s="9">
        <v>330273</v>
      </c>
      <c r="AC15" s="9">
        <v>408944</v>
      </c>
      <c r="AD15" s="9">
        <v>2207165</v>
      </c>
      <c r="AE15" s="9">
        <v>691007</v>
      </c>
      <c r="AF15" s="9">
        <v>694558</v>
      </c>
      <c r="AG15" s="9">
        <v>242381</v>
      </c>
      <c r="AH15" s="9">
        <v>487195</v>
      </c>
      <c r="AI15" s="9">
        <v>7407164</v>
      </c>
      <c r="AJ15" s="9">
        <v>121236</v>
      </c>
      <c r="AK15" s="9">
        <v>25184</v>
      </c>
      <c r="AL15" s="9">
        <v>4085</v>
      </c>
      <c r="AM15" s="9">
        <v>385980</v>
      </c>
      <c r="AN15" s="9">
        <v>1277</v>
      </c>
      <c r="AO15" s="9">
        <v>984</v>
      </c>
      <c r="AP15" s="9">
        <v>1028903</v>
      </c>
      <c r="AQ15" s="9">
        <v>1611680</v>
      </c>
      <c r="AR15" s="9">
        <v>129472</v>
      </c>
      <c r="AS15" s="9">
        <v>436931</v>
      </c>
      <c r="AT15" s="9">
        <v>152777</v>
      </c>
      <c r="AU15" s="9">
        <v>1865818</v>
      </c>
      <c r="AV15" s="9">
        <v>766562</v>
      </c>
      <c r="AW15" s="9">
        <v>444622</v>
      </c>
      <c r="AX15" s="9">
        <v>50046</v>
      </c>
      <c r="AY15" s="9">
        <v>4367601</v>
      </c>
      <c r="AZ15" s="9">
        <v>197927</v>
      </c>
      <c r="BA15" s="9">
        <v>367264</v>
      </c>
      <c r="BB15" s="9">
        <v>1088027</v>
      </c>
      <c r="BC15" s="9">
        <v>1739666</v>
      </c>
      <c r="BD15" s="9">
        <v>811437</v>
      </c>
      <c r="BE15" s="9">
        <v>458588</v>
      </c>
      <c r="BF15" s="9">
        <v>1499682</v>
      </c>
      <c r="BG15" s="9">
        <v>3748995</v>
      </c>
      <c r="BH15" s="9">
        <v>3139705</v>
      </c>
      <c r="BI15" s="9">
        <v>382639</v>
      </c>
      <c r="BJ15" s="9">
        <v>785403</v>
      </c>
      <c r="BK15" s="9">
        <v>811282</v>
      </c>
      <c r="BL15" s="9">
        <v>205628</v>
      </c>
      <c r="BM15" s="9">
        <v>704027</v>
      </c>
      <c r="BN15" s="9">
        <v>483169</v>
      </c>
      <c r="BO15" s="9">
        <v>1701271</v>
      </c>
      <c r="BP15" s="9">
        <v>1253800</v>
      </c>
      <c r="BQ15" s="9">
        <v>1674593</v>
      </c>
      <c r="BR15" s="9">
        <v>633508</v>
      </c>
      <c r="BS15" s="9">
        <v>525067</v>
      </c>
      <c r="BT15" s="9">
        <v>583219</v>
      </c>
      <c r="BU15" s="9">
        <v>2500356</v>
      </c>
      <c r="BV15" s="9">
        <v>1830050</v>
      </c>
      <c r="BW15" s="9">
        <v>1795992</v>
      </c>
      <c r="BX15" s="9">
        <v>127528</v>
      </c>
      <c r="BY15" s="9">
        <v>243168</v>
      </c>
      <c r="BZ15" s="9"/>
      <c r="CA15" s="9">
        <f t="shared" si="5"/>
        <v>93909890</v>
      </c>
      <c r="CJ15" s="4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</row>
    <row r="16" spans="1:167" x14ac:dyDescent="0.25">
      <c r="A16" s="6" t="s">
        <v>250</v>
      </c>
      <c r="B16" s="6" t="s">
        <v>249</v>
      </c>
      <c r="C16" s="9">
        <v>725869</v>
      </c>
      <c r="D16" s="9">
        <v>2588833</v>
      </c>
      <c r="E16" s="9">
        <v>128986</v>
      </c>
      <c r="F16" s="9">
        <v>552620</v>
      </c>
      <c r="G16" s="9">
        <v>134434</v>
      </c>
      <c r="H16" s="9">
        <v>121015</v>
      </c>
      <c r="I16" s="9">
        <v>234338</v>
      </c>
      <c r="J16" s="9">
        <v>319607</v>
      </c>
      <c r="K16" s="9">
        <v>165631</v>
      </c>
      <c r="L16" s="9">
        <v>357284</v>
      </c>
      <c r="M16" s="9">
        <v>70000</v>
      </c>
      <c r="N16" s="9">
        <v>1905158</v>
      </c>
      <c r="O16" s="9">
        <v>1869997</v>
      </c>
      <c r="P16" s="9">
        <v>42931</v>
      </c>
      <c r="Q16" s="9">
        <v>3849140</v>
      </c>
      <c r="R16" s="9">
        <v>717282</v>
      </c>
      <c r="S16" s="9">
        <v>459882</v>
      </c>
      <c r="T16" s="9">
        <v>904669</v>
      </c>
      <c r="U16" s="9">
        <v>319506</v>
      </c>
      <c r="V16" s="9">
        <v>677295</v>
      </c>
      <c r="W16" s="9">
        <v>1072183</v>
      </c>
      <c r="X16" s="9">
        <v>254083</v>
      </c>
      <c r="Y16" s="9">
        <v>583381</v>
      </c>
      <c r="Z16" s="9">
        <v>1764681</v>
      </c>
      <c r="AA16" s="9">
        <v>275699</v>
      </c>
      <c r="AB16" s="9">
        <v>273982</v>
      </c>
      <c r="AC16" s="9">
        <v>399419</v>
      </c>
      <c r="AD16" s="9">
        <v>1523329</v>
      </c>
      <c r="AE16" s="9">
        <v>0</v>
      </c>
      <c r="AF16" s="9">
        <v>376882</v>
      </c>
      <c r="AG16" s="9">
        <v>355736</v>
      </c>
      <c r="AH16" s="9">
        <v>215516</v>
      </c>
      <c r="AI16" s="9">
        <v>8013823</v>
      </c>
      <c r="AJ16" s="9">
        <v>990558</v>
      </c>
      <c r="AK16" s="9">
        <v>39015</v>
      </c>
      <c r="AL16" s="9">
        <v>211267</v>
      </c>
      <c r="AM16" s="9">
        <v>334037</v>
      </c>
      <c r="AN16" s="9">
        <v>5117647</v>
      </c>
      <c r="AO16" s="9">
        <v>464160</v>
      </c>
      <c r="AP16" s="9">
        <v>794096</v>
      </c>
      <c r="AQ16" s="9">
        <v>1293157</v>
      </c>
      <c r="AR16" s="9">
        <v>32305</v>
      </c>
      <c r="AS16" s="9">
        <v>220661</v>
      </c>
      <c r="AT16" s="9">
        <v>139966</v>
      </c>
      <c r="AU16" s="9">
        <v>2817650</v>
      </c>
      <c r="AV16" s="9">
        <v>830063</v>
      </c>
      <c r="AW16" s="9">
        <v>49773</v>
      </c>
      <c r="AX16" s="9">
        <v>548374</v>
      </c>
      <c r="AY16" s="9">
        <v>758746</v>
      </c>
      <c r="AZ16" s="9">
        <v>25108</v>
      </c>
      <c r="BA16" s="9">
        <v>535693</v>
      </c>
      <c r="BB16" s="9">
        <v>367817</v>
      </c>
      <c r="BC16" s="9">
        <v>432469</v>
      </c>
      <c r="BD16" s="9">
        <v>181763</v>
      </c>
      <c r="BE16" s="9">
        <v>791063</v>
      </c>
      <c r="BF16" s="9">
        <v>887744</v>
      </c>
      <c r="BG16" s="9">
        <v>2992186</v>
      </c>
      <c r="BH16" s="9">
        <v>2083111</v>
      </c>
      <c r="BI16" s="9">
        <v>195827</v>
      </c>
      <c r="BJ16" s="9">
        <v>404591</v>
      </c>
      <c r="BK16" s="9">
        <v>168565</v>
      </c>
      <c r="BL16" s="9">
        <v>79141</v>
      </c>
      <c r="BM16" s="9">
        <v>13878</v>
      </c>
      <c r="BN16" s="9">
        <v>449778</v>
      </c>
      <c r="BO16" s="9">
        <v>1087179</v>
      </c>
      <c r="BP16" s="9">
        <v>5514051</v>
      </c>
      <c r="BQ16" s="9">
        <v>1549483</v>
      </c>
      <c r="BR16" s="9">
        <v>44177</v>
      </c>
      <c r="BS16" s="9">
        <v>516647</v>
      </c>
      <c r="BT16" s="9">
        <v>780790</v>
      </c>
      <c r="BU16" s="9">
        <v>1489225</v>
      </c>
      <c r="BV16" s="9">
        <v>1897514</v>
      </c>
      <c r="BW16" s="9">
        <v>2149766</v>
      </c>
      <c r="BX16" s="9">
        <v>1100</v>
      </c>
      <c r="BY16" s="9">
        <v>72563</v>
      </c>
      <c r="BZ16" s="9"/>
      <c r="CA16" s="9">
        <f t="shared" si="5"/>
        <v>70605895</v>
      </c>
      <c r="CJ16" s="4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</row>
    <row r="17" spans="1:131" x14ac:dyDescent="0.25">
      <c r="A17" s="6" t="s">
        <v>248</v>
      </c>
      <c r="B17" s="6" t="s">
        <v>247</v>
      </c>
      <c r="C17" s="9">
        <v>0</v>
      </c>
      <c r="D17" s="9">
        <v>128836</v>
      </c>
      <c r="E17" s="9">
        <v>0</v>
      </c>
      <c r="F17" s="9">
        <v>365220</v>
      </c>
      <c r="G17" s="9">
        <v>10636</v>
      </c>
      <c r="H17" s="9">
        <v>53783</v>
      </c>
      <c r="I17" s="9">
        <v>4344</v>
      </c>
      <c r="J17" s="9">
        <v>0</v>
      </c>
      <c r="K17" s="9">
        <v>17398</v>
      </c>
      <c r="L17" s="9">
        <v>0</v>
      </c>
      <c r="M17" s="9">
        <v>0</v>
      </c>
      <c r="N17" s="9">
        <v>590420</v>
      </c>
      <c r="O17" s="9">
        <v>0</v>
      </c>
      <c r="P17" s="9">
        <v>0</v>
      </c>
      <c r="Q17" s="9">
        <v>133815</v>
      </c>
      <c r="R17" s="9">
        <v>439691</v>
      </c>
      <c r="S17" s="9">
        <v>2149</v>
      </c>
      <c r="T17" s="9">
        <v>69223</v>
      </c>
      <c r="U17" s="9">
        <v>184783</v>
      </c>
      <c r="V17" s="9">
        <v>518583</v>
      </c>
      <c r="W17" s="9">
        <v>35113</v>
      </c>
      <c r="X17" s="9">
        <v>0</v>
      </c>
      <c r="Y17" s="9">
        <v>0</v>
      </c>
      <c r="Z17" s="9">
        <v>22861</v>
      </c>
      <c r="AA17" s="9">
        <v>140704</v>
      </c>
      <c r="AB17" s="9">
        <v>279231</v>
      </c>
      <c r="AC17" s="9">
        <v>187308</v>
      </c>
      <c r="AD17" s="9">
        <v>681835</v>
      </c>
      <c r="AE17" s="9">
        <v>0</v>
      </c>
      <c r="AF17" s="9">
        <v>147547</v>
      </c>
      <c r="AG17" s="9">
        <v>58120</v>
      </c>
      <c r="AH17" s="9">
        <v>45134</v>
      </c>
      <c r="AI17" s="9">
        <v>1446761</v>
      </c>
      <c r="AJ17" s="9">
        <v>32525</v>
      </c>
      <c r="AK17" s="9">
        <v>2260</v>
      </c>
      <c r="AL17" s="9">
        <v>168323</v>
      </c>
      <c r="AM17" s="9">
        <v>249678</v>
      </c>
      <c r="AN17" s="9">
        <v>1555629</v>
      </c>
      <c r="AO17" s="9">
        <v>88410</v>
      </c>
      <c r="AP17" s="9">
        <v>677156</v>
      </c>
      <c r="AQ17" s="9">
        <v>52562</v>
      </c>
      <c r="AR17" s="9">
        <v>40924</v>
      </c>
      <c r="AS17" s="9">
        <v>65213</v>
      </c>
      <c r="AT17" s="9">
        <v>102150</v>
      </c>
      <c r="AU17" s="9">
        <v>71563</v>
      </c>
      <c r="AV17" s="9">
        <v>772061</v>
      </c>
      <c r="AW17" s="9">
        <v>109283</v>
      </c>
      <c r="AX17" s="9">
        <v>3730</v>
      </c>
      <c r="AY17" s="9">
        <v>996</v>
      </c>
      <c r="AZ17" s="9">
        <v>3910</v>
      </c>
      <c r="BA17" s="9">
        <v>53266</v>
      </c>
      <c r="BB17" s="9">
        <v>7327</v>
      </c>
      <c r="BC17" s="9">
        <v>45738</v>
      </c>
      <c r="BD17" s="9">
        <v>146568</v>
      </c>
      <c r="BE17" s="9">
        <v>216088</v>
      </c>
      <c r="BF17" s="9">
        <v>257446</v>
      </c>
      <c r="BG17" s="9">
        <v>162521</v>
      </c>
      <c r="BH17" s="9">
        <v>72842</v>
      </c>
      <c r="BI17" s="9">
        <v>43743</v>
      </c>
      <c r="BJ17" s="9">
        <v>0</v>
      </c>
      <c r="BK17" s="9">
        <v>59198</v>
      </c>
      <c r="BL17" s="9">
        <v>63115</v>
      </c>
      <c r="BM17" s="9">
        <v>8726</v>
      </c>
      <c r="BN17" s="9">
        <v>16482</v>
      </c>
      <c r="BO17" s="9">
        <v>30013</v>
      </c>
      <c r="BP17" s="9">
        <v>110355</v>
      </c>
      <c r="BQ17" s="9">
        <v>76907</v>
      </c>
      <c r="BR17" s="9">
        <v>119182</v>
      </c>
      <c r="BS17" s="9">
        <v>315465</v>
      </c>
      <c r="BT17" s="9">
        <v>222051</v>
      </c>
      <c r="BU17" s="9">
        <v>46089</v>
      </c>
      <c r="BV17" s="9">
        <v>107534</v>
      </c>
      <c r="BW17" s="9">
        <v>846036</v>
      </c>
      <c r="BX17" s="9">
        <v>360917</v>
      </c>
      <c r="BY17" s="9">
        <v>39062</v>
      </c>
      <c r="BZ17" s="9"/>
      <c r="CA17" s="9">
        <f t="shared" si="5"/>
        <v>12986539</v>
      </c>
    </row>
    <row r="18" spans="1:131" x14ac:dyDescent="0.25">
      <c r="A18" s="6" t="s">
        <v>246</v>
      </c>
      <c r="B18" s="6" t="s">
        <v>245</v>
      </c>
      <c r="C18" s="9">
        <v>319</v>
      </c>
      <c r="D18" s="9">
        <v>247521</v>
      </c>
      <c r="E18" s="9">
        <v>2743</v>
      </c>
      <c r="F18" s="9">
        <v>100661</v>
      </c>
      <c r="G18" s="9">
        <v>56947</v>
      </c>
      <c r="H18" s="9">
        <v>86407</v>
      </c>
      <c r="I18" s="9">
        <v>23012</v>
      </c>
      <c r="J18" s="9">
        <v>1016</v>
      </c>
      <c r="K18" s="9">
        <v>106</v>
      </c>
      <c r="L18" s="9">
        <v>9378</v>
      </c>
      <c r="M18" s="9">
        <v>0</v>
      </c>
      <c r="N18" s="9">
        <v>480630</v>
      </c>
      <c r="O18" s="9">
        <v>208693</v>
      </c>
      <c r="P18" s="9">
        <v>52941</v>
      </c>
      <c r="Q18" s="9">
        <v>193728</v>
      </c>
      <c r="R18" s="9">
        <v>104295</v>
      </c>
      <c r="S18" s="9">
        <v>21241</v>
      </c>
      <c r="T18" s="9">
        <v>53162</v>
      </c>
      <c r="U18" s="9">
        <v>22664</v>
      </c>
      <c r="V18" s="9">
        <v>35682</v>
      </c>
      <c r="W18" s="9">
        <v>265437</v>
      </c>
      <c r="X18" s="9">
        <v>0</v>
      </c>
      <c r="Y18" s="9">
        <v>15923</v>
      </c>
      <c r="Z18" s="9">
        <v>108452</v>
      </c>
      <c r="AA18" s="9">
        <v>6182</v>
      </c>
      <c r="AB18" s="9">
        <v>0</v>
      </c>
      <c r="AC18" s="9">
        <v>73613</v>
      </c>
      <c r="AD18" s="9">
        <v>191627</v>
      </c>
      <c r="AE18" s="9">
        <v>0</v>
      </c>
      <c r="AF18" s="9">
        <v>10900</v>
      </c>
      <c r="AG18" s="9">
        <v>5380</v>
      </c>
      <c r="AH18" s="9">
        <v>182164</v>
      </c>
      <c r="AI18" s="9">
        <v>514998</v>
      </c>
      <c r="AJ18" s="9">
        <v>92168</v>
      </c>
      <c r="AK18" s="9">
        <v>9955</v>
      </c>
      <c r="AL18" s="9">
        <v>2818</v>
      </c>
      <c r="AM18" s="9">
        <v>30808</v>
      </c>
      <c r="AN18" s="9">
        <v>409452</v>
      </c>
      <c r="AO18" s="9">
        <v>0</v>
      </c>
      <c r="AP18" s="9">
        <v>5377</v>
      </c>
      <c r="AQ18" s="9">
        <v>189576</v>
      </c>
      <c r="AR18" s="9">
        <v>1698</v>
      </c>
      <c r="AS18" s="9">
        <v>67768</v>
      </c>
      <c r="AT18" s="9">
        <v>13</v>
      </c>
      <c r="AU18" s="9">
        <v>264173</v>
      </c>
      <c r="AV18" s="9">
        <v>86913</v>
      </c>
      <c r="AW18" s="9">
        <v>77489</v>
      </c>
      <c r="AX18" s="9">
        <v>8232</v>
      </c>
      <c r="AY18" s="9">
        <v>112488</v>
      </c>
      <c r="AZ18" s="9">
        <v>0</v>
      </c>
      <c r="BA18" s="9">
        <v>166034</v>
      </c>
      <c r="BB18" s="9">
        <v>40456</v>
      </c>
      <c r="BC18" s="9">
        <v>38094</v>
      </c>
      <c r="BD18" s="9">
        <v>93727</v>
      </c>
      <c r="BE18" s="9">
        <v>163604</v>
      </c>
      <c r="BF18" s="9">
        <v>268693</v>
      </c>
      <c r="BG18" s="9">
        <v>269044</v>
      </c>
      <c r="BH18" s="9">
        <v>83720</v>
      </c>
      <c r="BI18" s="9">
        <v>91030</v>
      </c>
      <c r="BJ18" s="9">
        <v>10334</v>
      </c>
      <c r="BK18" s="9">
        <v>40512</v>
      </c>
      <c r="BL18" s="9">
        <v>8338</v>
      </c>
      <c r="BM18" s="9">
        <v>54085</v>
      </c>
      <c r="BN18" s="9">
        <v>38856</v>
      </c>
      <c r="BO18" s="9">
        <v>63313</v>
      </c>
      <c r="BP18" s="9">
        <v>115525</v>
      </c>
      <c r="BQ18" s="9">
        <v>184244</v>
      </c>
      <c r="BR18" s="9">
        <v>2065</v>
      </c>
      <c r="BS18" s="9">
        <v>0</v>
      </c>
      <c r="BT18" s="9">
        <v>48732</v>
      </c>
      <c r="BU18" s="9">
        <v>83493</v>
      </c>
      <c r="BV18" s="9">
        <v>184111</v>
      </c>
      <c r="BW18" s="9">
        <v>163238</v>
      </c>
      <c r="BX18" s="9">
        <v>51346</v>
      </c>
      <c r="BY18" s="9">
        <v>192360</v>
      </c>
      <c r="BZ18" s="9"/>
      <c r="CA18" s="9">
        <f t="shared" si="5"/>
        <v>6889704</v>
      </c>
    </row>
    <row r="19" spans="1:131" x14ac:dyDescent="0.25">
      <c r="A19" s="6" t="s">
        <v>244</v>
      </c>
      <c r="B19" s="6" t="s">
        <v>243</v>
      </c>
      <c r="C19" s="9">
        <v>6144</v>
      </c>
      <c r="D19" s="9">
        <v>703160</v>
      </c>
      <c r="E19" s="9">
        <v>5487</v>
      </c>
      <c r="F19" s="9">
        <v>94145</v>
      </c>
      <c r="G19" s="9">
        <v>17967</v>
      </c>
      <c r="H19" s="9">
        <v>86474</v>
      </c>
      <c r="I19" s="9">
        <v>10091</v>
      </c>
      <c r="J19" s="9">
        <v>220568</v>
      </c>
      <c r="K19" s="9">
        <v>5879</v>
      </c>
      <c r="L19" s="9">
        <v>16460</v>
      </c>
      <c r="M19" s="9">
        <v>649</v>
      </c>
      <c r="N19" s="9">
        <v>701453</v>
      </c>
      <c r="O19" s="9">
        <v>1117817</v>
      </c>
      <c r="P19" s="9">
        <v>32884</v>
      </c>
      <c r="Q19" s="9">
        <v>1173790</v>
      </c>
      <c r="R19" s="9">
        <v>24779</v>
      </c>
      <c r="S19" s="9">
        <v>15624</v>
      </c>
      <c r="T19" s="9">
        <v>0</v>
      </c>
      <c r="U19" s="9">
        <v>22600</v>
      </c>
      <c r="V19" s="9">
        <v>118393</v>
      </c>
      <c r="W19" s="9">
        <v>1046630</v>
      </c>
      <c r="X19" s="9">
        <v>225</v>
      </c>
      <c r="Y19" s="9">
        <v>70460</v>
      </c>
      <c r="Z19" s="9">
        <v>323779</v>
      </c>
      <c r="AA19" s="9">
        <v>50</v>
      </c>
      <c r="AB19" s="9">
        <v>0</v>
      </c>
      <c r="AC19" s="9">
        <v>109313</v>
      </c>
      <c r="AD19" s="9">
        <v>158343</v>
      </c>
      <c r="AE19" s="9">
        <v>0</v>
      </c>
      <c r="AF19" s="9">
        <v>74633</v>
      </c>
      <c r="AG19" s="9">
        <v>0</v>
      </c>
      <c r="AH19" s="9">
        <v>502443</v>
      </c>
      <c r="AI19" s="9">
        <v>1500283</v>
      </c>
      <c r="AJ19" s="9">
        <v>93471</v>
      </c>
      <c r="AK19" s="9">
        <v>1176</v>
      </c>
      <c r="AL19" s="9">
        <v>450</v>
      </c>
      <c r="AM19" s="9">
        <v>32645</v>
      </c>
      <c r="AN19" s="9">
        <v>1275392</v>
      </c>
      <c r="AO19" s="9">
        <v>0</v>
      </c>
      <c r="AP19" s="9">
        <v>364913</v>
      </c>
      <c r="AQ19" s="9">
        <v>49874</v>
      </c>
      <c r="AR19" s="9">
        <v>0</v>
      </c>
      <c r="AS19" s="9">
        <v>19512</v>
      </c>
      <c r="AT19" s="9">
        <v>4657</v>
      </c>
      <c r="AU19" s="9">
        <v>699208</v>
      </c>
      <c r="AV19" s="9">
        <v>65214</v>
      </c>
      <c r="AW19" s="9">
        <v>6060</v>
      </c>
      <c r="AX19" s="9">
        <v>26212</v>
      </c>
      <c r="AY19" s="9">
        <v>441159</v>
      </c>
      <c r="AZ19" s="9">
        <v>0</v>
      </c>
      <c r="BA19" s="9">
        <v>47197</v>
      </c>
      <c r="BB19" s="9">
        <v>200</v>
      </c>
      <c r="BC19" s="9">
        <v>0</v>
      </c>
      <c r="BD19" s="9">
        <v>433742</v>
      </c>
      <c r="BE19" s="9">
        <v>0</v>
      </c>
      <c r="BF19" s="9">
        <v>386199</v>
      </c>
      <c r="BG19" s="9">
        <v>908527</v>
      </c>
      <c r="BH19" s="9">
        <v>621739</v>
      </c>
      <c r="BI19" s="9">
        <v>23346</v>
      </c>
      <c r="BJ19" s="9">
        <v>0</v>
      </c>
      <c r="BK19" s="9">
        <v>34549</v>
      </c>
      <c r="BL19" s="9">
        <v>5683</v>
      </c>
      <c r="BM19" s="9">
        <v>58250</v>
      </c>
      <c r="BN19" s="9">
        <v>84460</v>
      </c>
      <c r="BO19" s="9">
        <v>16563</v>
      </c>
      <c r="BP19" s="9">
        <v>1043597</v>
      </c>
      <c r="BQ19" s="9">
        <v>316504</v>
      </c>
      <c r="BR19" s="9">
        <v>35750</v>
      </c>
      <c r="BS19" s="9">
        <v>643079</v>
      </c>
      <c r="BT19" s="9">
        <v>121472</v>
      </c>
      <c r="BU19" s="9">
        <v>188399</v>
      </c>
      <c r="BV19" s="9">
        <v>731959</v>
      </c>
      <c r="BW19" s="9">
        <v>488013</v>
      </c>
      <c r="BX19" s="9">
        <v>111565</v>
      </c>
      <c r="BY19" s="9">
        <v>163110</v>
      </c>
      <c r="BZ19" s="9"/>
      <c r="CA19" s="9">
        <f t="shared" si="5"/>
        <v>17704369</v>
      </c>
    </row>
    <row r="20" spans="1:131" x14ac:dyDescent="0.25">
      <c r="A20" s="6" t="s">
        <v>242</v>
      </c>
      <c r="B20" s="6" t="s">
        <v>241</v>
      </c>
      <c r="C20" s="9">
        <v>297781</v>
      </c>
      <c r="D20" s="9">
        <v>2798565</v>
      </c>
      <c r="E20" s="9">
        <v>106107</v>
      </c>
      <c r="F20" s="9">
        <v>1183217</v>
      </c>
      <c r="G20" s="9">
        <v>474218</v>
      </c>
      <c r="H20" s="9">
        <v>227493</v>
      </c>
      <c r="I20" s="9">
        <v>376018</v>
      </c>
      <c r="J20" s="9">
        <v>1424276</v>
      </c>
      <c r="K20" s="9">
        <v>289989</v>
      </c>
      <c r="L20" s="9">
        <v>526465</v>
      </c>
      <c r="M20" s="9">
        <v>978</v>
      </c>
      <c r="N20" s="9">
        <v>3053607</v>
      </c>
      <c r="O20" s="9">
        <v>3672427</v>
      </c>
      <c r="P20" s="9">
        <v>213709</v>
      </c>
      <c r="Q20" s="9">
        <v>5300129</v>
      </c>
      <c r="R20" s="9">
        <v>1031782</v>
      </c>
      <c r="S20" s="9">
        <v>550995</v>
      </c>
      <c r="T20" s="9">
        <v>428688</v>
      </c>
      <c r="U20" s="9">
        <v>506000</v>
      </c>
      <c r="V20" s="9">
        <v>629565</v>
      </c>
      <c r="W20" s="9">
        <v>895916</v>
      </c>
      <c r="X20" s="9">
        <v>181709</v>
      </c>
      <c r="Y20" s="9">
        <v>0</v>
      </c>
      <c r="Z20" s="9">
        <v>3469616</v>
      </c>
      <c r="AA20" s="9">
        <v>246869</v>
      </c>
      <c r="AB20" s="9">
        <v>387397</v>
      </c>
      <c r="AC20" s="9">
        <v>612854</v>
      </c>
      <c r="AD20" s="9">
        <v>1205339</v>
      </c>
      <c r="AE20" s="9">
        <v>48905</v>
      </c>
      <c r="AF20" s="9">
        <v>383598</v>
      </c>
      <c r="AG20" s="9">
        <v>286836</v>
      </c>
      <c r="AH20" s="9">
        <v>965606</v>
      </c>
      <c r="AI20" s="9">
        <v>9890243</v>
      </c>
      <c r="AJ20" s="9">
        <v>1109392</v>
      </c>
      <c r="AK20" s="9">
        <v>78224</v>
      </c>
      <c r="AL20" s="9">
        <v>206568</v>
      </c>
      <c r="AM20" s="9">
        <v>239577</v>
      </c>
      <c r="AN20" s="9">
        <v>5260031</v>
      </c>
      <c r="AO20" s="9">
        <v>140010</v>
      </c>
      <c r="AP20" s="9">
        <v>1551857</v>
      </c>
      <c r="AQ20" s="9">
        <v>1626911</v>
      </c>
      <c r="AR20" s="9">
        <v>919099</v>
      </c>
      <c r="AS20" s="9">
        <v>551976</v>
      </c>
      <c r="AT20" s="9">
        <v>190082</v>
      </c>
      <c r="AU20" s="9">
        <v>4456435</v>
      </c>
      <c r="AV20" s="9">
        <v>1294940</v>
      </c>
      <c r="AW20" s="9">
        <v>385466</v>
      </c>
      <c r="AX20" s="9">
        <v>662131</v>
      </c>
      <c r="AY20" s="9">
        <v>2876327</v>
      </c>
      <c r="AZ20" s="9">
        <v>65597</v>
      </c>
      <c r="BA20" s="9">
        <v>443972</v>
      </c>
      <c r="BB20" s="9">
        <v>263960</v>
      </c>
      <c r="BC20" s="9">
        <v>810828</v>
      </c>
      <c r="BD20" s="9">
        <v>2148906</v>
      </c>
      <c r="BE20" s="9">
        <v>1538811</v>
      </c>
      <c r="BF20" s="9">
        <v>1938541</v>
      </c>
      <c r="BG20" s="9">
        <v>2967982</v>
      </c>
      <c r="BH20" s="9">
        <v>3639177</v>
      </c>
      <c r="BI20" s="9">
        <v>286742</v>
      </c>
      <c r="BJ20" s="9">
        <v>527683</v>
      </c>
      <c r="BK20" s="9">
        <v>1432523</v>
      </c>
      <c r="BL20" s="9">
        <v>318474</v>
      </c>
      <c r="BM20" s="9">
        <v>562202</v>
      </c>
      <c r="BN20" s="9">
        <v>1621824</v>
      </c>
      <c r="BO20" s="9">
        <v>1584573</v>
      </c>
      <c r="BP20" s="9">
        <v>1157739</v>
      </c>
      <c r="BQ20" s="9">
        <v>2371133</v>
      </c>
      <c r="BR20" s="9">
        <v>557045</v>
      </c>
      <c r="BS20" s="9">
        <v>354407</v>
      </c>
      <c r="BT20" s="9">
        <v>670947</v>
      </c>
      <c r="BU20" s="9">
        <v>1174747</v>
      </c>
      <c r="BV20" s="9">
        <v>2033159</v>
      </c>
      <c r="BW20" s="9">
        <v>1677850</v>
      </c>
      <c r="BX20" s="9">
        <v>1338211</v>
      </c>
      <c r="BY20" s="9">
        <v>4347006</v>
      </c>
      <c r="BZ20" s="9"/>
      <c r="CA20" s="9">
        <f t="shared" si="5"/>
        <v>99049962</v>
      </c>
    </row>
    <row r="21" spans="1:131" x14ac:dyDescent="0.25">
      <c r="A21" s="6" t="s">
        <v>240</v>
      </c>
      <c r="B21" s="6" t="s">
        <v>239</v>
      </c>
      <c r="C21" s="9">
        <v>1017901</v>
      </c>
      <c r="D21" s="9">
        <v>7845206</v>
      </c>
      <c r="E21" s="9">
        <v>342813</v>
      </c>
      <c r="F21" s="9">
        <v>5159324</v>
      </c>
      <c r="G21" s="9">
        <v>2123989</v>
      </c>
      <c r="H21" s="9">
        <v>1093904</v>
      </c>
      <c r="I21" s="9">
        <v>921247</v>
      </c>
      <c r="J21" s="9">
        <v>4256215</v>
      </c>
      <c r="K21" s="9">
        <v>639612</v>
      </c>
      <c r="L21" s="9">
        <v>893303</v>
      </c>
      <c r="M21" s="9">
        <v>1318063</v>
      </c>
      <c r="N21" s="9">
        <v>13793272</v>
      </c>
      <c r="O21" s="9">
        <v>15795984</v>
      </c>
      <c r="P21" s="9">
        <v>986462</v>
      </c>
      <c r="Q21" s="9">
        <v>19158875</v>
      </c>
      <c r="R21" s="9">
        <v>3770189</v>
      </c>
      <c r="S21" s="9">
        <v>1867667</v>
      </c>
      <c r="T21" s="9">
        <v>2742324</v>
      </c>
      <c r="U21" s="9">
        <v>2013010</v>
      </c>
      <c r="V21" s="9">
        <v>2154466</v>
      </c>
      <c r="W21" s="9">
        <v>3719799</v>
      </c>
      <c r="X21" s="9">
        <v>409584</v>
      </c>
      <c r="Y21" s="9">
        <v>868277</v>
      </c>
      <c r="Z21" s="9">
        <v>5922438</v>
      </c>
      <c r="AA21" s="9">
        <v>982085</v>
      </c>
      <c r="AB21" s="9">
        <v>1529558</v>
      </c>
      <c r="AC21" s="9">
        <v>1033050</v>
      </c>
      <c r="AD21" s="9">
        <v>8131270</v>
      </c>
      <c r="AE21" s="9">
        <v>493420</v>
      </c>
      <c r="AF21" s="9">
        <v>1437937</v>
      </c>
      <c r="AG21" s="9">
        <v>553139</v>
      </c>
      <c r="AH21" s="9">
        <v>4698320</v>
      </c>
      <c r="AI21" s="9">
        <v>32330805</v>
      </c>
      <c r="AJ21" s="9">
        <v>4320390</v>
      </c>
      <c r="AK21" s="9">
        <v>573495</v>
      </c>
      <c r="AL21" s="9">
        <v>426199</v>
      </c>
      <c r="AM21" s="9">
        <v>901821</v>
      </c>
      <c r="AN21" s="9">
        <v>35145543</v>
      </c>
      <c r="AO21" s="9">
        <v>842066</v>
      </c>
      <c r="AP21" s="9">
        <v>5516400</v>
      </c>
      <c r="AQ21" s="9">
        <v>7197178</v>
      </c>
      <c r="AR21" s="9">
        <v>3320263</v>
      </c>
      <c r="AS21" s="9">
        <v>1228168</v>
      </c>
      <c r="AT21" s="9">
        <v>440076</v>
      </c>
      <c r="AU21" s="9">
        <v>12927667</v>
      </c>
      <c r="AV21" s="9">
        <v>3966904</v>
      </c>
      <c r="AW21" s="9">
        <v>718616</v>
      </c>
      <c r="AX21" s="9">
        <v>2184851</v>
      </c>
      <c r="AY21" s="9">
        <v>6685138</v>
      </c>
      <c r="AZ21" s="9">
        <v>487443</v>
      </c>
      <c r="BA21" s="9">
        <v>1456953</v>
      </c>
      <c r="BB21" s="9">
        <v>713538</v>
      </c>
      <c r="BC21" s="9">
        <v>2192997</v>
      </c>
      <c r="BD21" s="9">
        <v>8294813</v>
      </c>
      <c r="BE21" s="9">
        <v>5696098</v>
      </c>
      <c r="BF21" s="9">
        <v>7411685</v>
      </c>
      <c r="BG21" s="9">
        <v>9956774</v>
      </c>
      <c r="BH21" s="9">
        <v>11111810</v>
      </c>
      <c r="BI21" s="9">
        <v>1223714</v>
      </c>
      <c r="BJ21" s="9">
        <v>1797425</v>
      </c>
      <c r="BK21" s="9">
        <v>4806258</v>
      </c>
      <c r="BL21" s="9">
        <v>1304292</v>
      </c>
      <c r="BM21" s="9">
        <v>878852</v>
      </c>
      <c r="BN21" s="9">
        <v>4643466</v>
      </c>
      <c r="BO21" s="9">
        <v>4610713</v>
      </c>
      <c r="BP21" s="9">
        <v>2630971</v>
      </c>
      <c r="BQ21" s="9">
        <v>7521374</v>
      </c>
      <c r="BR21" s="9">
        <v>1902797</v>
      </c>
      <c r="BS21" s="9">
        <v>1972341</v>
      </c>
      <c r="BT21" s="9">
        <v>3120206</v>
      </c>
      <c r="BU21" s="9">
        <v>2559534</v>
      </c>
      <c r="BV21" s="9">
        <v>7709787</v>
      </c>
      <c r="BW21" s="9">
        <v>7050746</v>
      </c>
      <c r="BX21" s="9">
        <v>8101262</v>
      </c>
      <c r="BY21" s="9">
        <v>12596203</v>
      </c>
      <c r="BZ21" s="9"/>
      <c r="CA21" s="9">
        <f t="shared" si="5"/>
        <v>358150335</v>
      </c>
      <c r="CJ21" s="15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7"/>
      <c r="DV21" s="17"/>
      <c r="DW21" s="17"/>
    </row>
    <row r="22" spans="1:131" x14ac:dyDescent="0.25">
      <c r="A22" s="6" t="s">
        <v>238</v>
      </c>
      <c r="B22" s="6" t="s">
        <v>237</v>
      </c>
      <c r="C22" s="9">
        <v>27825</v>
      </c>
      <c r="D22" s="9">
        <v>824438</v>
      </c>
      <c r="E22" s="9">
        <v>0</v>
      </c>
      <c r="F22" s="9">
        <v>542750</v>
      </c>
      <c r="G22" s="9">
        <v>33771</v>
      </c>
      <c r="H22" s="9">
        <v>15730</v>
      </c>
      <c r="I22" s="9">
        <v>317608</v>
      </c>
      <c r="J22" s="9">
        <v>1056475</v>
      </c>
      <c r="K22" s="9">
        <v>27127</v>
      </c>
      <c r="L22" s="9">
        <v>0</v>
      </c>
      <c r="M22" s="9">
        <v>0</v>
      </c>
      <c r="N22" s="9">
        <v>1670772</v>
      </c>
      <c r="O22" s="9">
        <v>1303590</v>
      </c>
      <c r="P22" s="9">
        <v>13090</v>
      </c>
      <c r="Q22" s="9">
        <v>2284078</v>
      </c>
      <c r="R22" s="9">
        <v>46982</v>
      </c>
      <c r="S22" s="9">
        <v>157358</v>
      </c>
      <c r="T22" s="9">
        <v>105638</v>
      </c>
      <c r="U22" s="9">
        <v>9891</v>
      </c>
      <c r="V22" s="9">
        <v>66292</v>
      </c>
      <c r="W22" s="9">
        <v>349946</v>
      </c>
      <c r="X22" s="9">
        <v>0</v>
      </c>
      <c r="Y22" s="9">
        <v>9490</v>
      </c>
      <c r="Z22" s="9">
        <v>425052</v>
      </c>
      <c r="AA22" s="9">
        <v>0</v>
      </c>
      <c r="AB22" s="9">
        <v>89734</v>
      </c>
      <c r="AC22" s="9">
        <v>96035</v>
      </c>
      <c r="AD22" s="9">
        <v>1172657</v>
      </c>
      <c r="AE22" s="9">
        <v>0</v>
      </c>
      <c r="AF22" s="9">
        <v>71879</v>
      </c>
      <c r="AG22" s="9">
        <v>2591</v>
      </c>
      <c r="AH22" s="9">
        <v>213491</v>
      </c>
      <c r="AI22" s="9">
        <v>5608973</v>
      </c>
      <c r="AJ22" s="9">
        <v>70402</v>
      </c>
      <c r="AK22" s="9">
        <v>6700</v>
      </c>
      <c r="AL22" s="9">
        <v>931</v>
      </c>
      <c r="AM22" s="9">
        <v>0</v>
      </c>
      <c r="AN22" s="9">
        <v>2365723</v>
      </c>
      <c r="AO22" s="9">
        <v>0</v>
      </c>
      <c r="AP22" s="9">
        <v>496170</v>
      </c>
      <c r="AQ22" s="9">
        <v>875095</v>
      </c>
      <c r="AR22" s="9">
        <v>39820</v>
      </c>
      <c r="AS22" s="9">
        <v>22762</v>
      </c>
      <c r="AT22" s="9">
        <v>80220</v>
      </c>
      <c r="AU22" s="9">
        <v>1561016</v>
      </c>
      <c r="AV22" s="9">
        <v>852511</v>
      </c>
      <c r="AW22" s="9">
        <v>25173</v>
      </c>
      <c r="AX22" s="9">
        <v>20365</v>
      </c>
      <c r="AY22" s="9">
        <v>1050258</v>
      </c>
      <c r="AZ22" s="9">
        <v>8992</v>
      </c>
      <c r="BA22" s="9">
        <v>30321</v>
      </c>
      <c r="BB22" s="9">
        <v>16563</v>
      </c>
      <c r="BC22" s="9">
        <v>97627</v>
      </c>
      <c r="BD22" s="9">
        <v>1230572</v>
      </c>
      <c r="BE22" s="9">
        <v>1472896</v>
      </c>
      <c r="BF22" s="9">
        <v>423669</v>
      </c>
      <c r="BG22" s="9">
        <v>3867377</v>
      </c>
      <c r="BH22" s="9">
        <v>2106312</v>
      </c>
      <c r="BI22" s="9">
        <v>16164</v>
      </c>
      <c r="BJ22" s="9">
        <v>0</v>
      </c>
      <c r="BK22" s="9">
        <v>338469</v>
      </c>
      <c r="BL22" s="9">
        <v>112603</v>
      </c>
      <c r="BM22" s="9">
        <v>38185</v>
      </c>
      <c r="BN22" s="9">
        <v>915048</v>
      </c>
      <c r="BO22" s="9">
        <v>1172059</v>
      </c>
      <c r="BP22" s="9">
        <v>2788009</v>
      </c>
      <c r="BQ22" s="9">
        <v>680916</v>
      </c>
      <c r="BR22" s="9">
        <v>8278</v>
      </c>
      <c r="BS22" s="9">
        <v>34906</v>
      </c>
      <c r="BT22" s="9">
        <v>473240</v>
      </c>
      <c r="BU22" s="9">
        <v>118141</v>
      </c>
      <c r="BV22" s="9">
        <v>1034868</v>
      </c>
      <c r="BW22" s="9">
        <v>637486</v>
      </c>
      <c r="BX22" s="9">
        <v>0</v>
      </c>
      <c r="BY22" s="9">
        <v>273285</v>
      </c>
      <c r="BZ22" s="9"/>
      <c r="CA22" s="9">
        <f t="shared" si="5"/>
        <v>41906395</v>
      </c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Y22" s="9"/>
      <c r="EA22" s="9"/>
    </row>
    <row r="23" spans="1:131" x14ac:dyDescent="0.25">
      <c r="A23" s="6" t="s">
        <v>236</v>
      </c>
      <c r="B23" s="6" t="s">
        <v>235</v>
      </c>
      <c r="C23" s="9">
        <v>0</v>
      </c>
      <c r="D23" s="9">
        <v>0</v>
      </c>
      <c r="E23" s="9">
        <v>0</v>
      </c>
      <c r="F23" s="9">
        <v>2090965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661929</v>
      </c>
      <c r="P23" s="9">
        <v>0</v>
      </c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598206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5314422</v>
      </c>
      <c r="AO23" s="9">
        <v>180634</v>
      </c>
      <c r="AP23" s="9">
        <v>0</v>
      </c>
      <c r="AQ23" s="9">
        <v>0</v>
      </c>
      <c r="AR23" s="9">
        <v>90379</v>
      </c>
      <c r="AS23" s="9">
        <v>0</v>
      </c>
      <c r="AT23" s="9">
        <v>0</v>
      </c>
      <c r="AU23" s="9">
        <v>7293720</v>
      </c>
      <c r="AV23" s="9">
        <v>0</v>
      </c>
      <c r="AW23" s="9">
        <v>115403</v>
      </c>
      <c r="AX23" s="9">
        <v>0</v>
      </c>
      <c r="AY23" s="9">
        <v>1509978</v>
      </c>
      <c r="AZ23" s="9">
        <v>3039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101</v>
      </c>
      <c r="BG23" s="9">
        <v>0</v>
      </c>
      <c r="BH23" s="9">
        <v>541996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77847</v>
      </c>
      <c r="BP23" s="9">
        <v>154618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226282</v>
      </c>
      <c r="BY23" s="9">
        <v>256598</v>
      </c>
      <c r="BZ23" s="9"/>
      <c r="CA23" s="9">
        <f t="shared" si="5"/>
        <v>19116117</v>
      </c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Y23" s="9"/>
      <c r="EA23" s="9"/>
    </row>
    <row r="24" spans="1:131" x14ac:dyDescent="0.25">
      <c r="A24" s="6" t="s">
        <v>234</v>
      </c>
      <c r="B24" s="6" t="s">
        <v>233</v>
      </c>
      <c r="C24" s="9"/>
      <c r="D24" s="9"/>
      <c r="E24" s="9"/>
      <c r="F24" s="9"/>
      <c r="G24" s="9"/>
      <c r="H24" s="9"/>
      <c r="I24" s="9"/>
      <c r="J24" s="9"/>
      <c r="K24" s="9">
        <v>0</v>
      </c>
      <c r="L24" s="9"/>
      <c r="M24" s="9">
        <v>0</v>
      </c>
      <c r="N24" s="9"/>
      <c r="O24" s="9"/>
      <c r="P24" s="9"/>
      <c r="Q24" s="9"/>
      <c r="R24" s="9"/>
      <c r="S24" s="9"/>
      <c r="T24" s="9"/>
      <c r="U24" s="9">
        <v>0</v>
      </c>
      <c r="V24" s="9"/>
      <c r="W24" s="9"/>
      <c r="X24" s="9"/>
      <c r="Y24" s="9"/>
      <c r="Z24" s="9"/>
      <c r="AA24" s="9"/>
      <c r="AB24" s="9"/>
      <c r="AC24" s="9"/>
      <c r="AD24" s="9">
        <v>0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>
        <v>0</v>
      </c>
      <c r="BZ24" s="9"/>
      <c r="CA24" s="9">
        <f t="shared" si="5"/>
        <v>0</v>
      </c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Y24" s="9"/>
      <c r="EA24" s="9"/>
    </row>
    <row r="25" spans="1:131" x14ac:dyDescent="0.25">
      <c r="A25" s="6" t="s">
        <v>232</v>
      </c>
      <c r="B25" s="6" t="s">
        <v>231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82111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/>
      <c r="R25" s="9">
        <v>0</v>
      </c>
      <c r="S25" s="9">
        <v>0</v>
      </c>
      <c r="T25" s="9">
        <v>30687</v>
      </c>
      <c r="U25" s="9">
        <v>0</v>
      </c>
      <c r="V25" s="9">
        <v>0</v>
      </c>
      <c r="W25" s="9">
        <v>223128</v>
      </c>
      <c r="X25" s="9">
        <v>0</v>
      </c>
      <c r="Y25" s="9">
        <v>6610</v>
      </c>
      <c r="Z25" s="9">
        <v>75936</v>
      </c>
      <c r="AA25" s="9">
        <v>2500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1596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6401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98578</v>
      </c>
      <c r="BX25" s="9">
        <v>0</v>
      </c>
      <c r="BY25" s="9">
        <v>6145</v>
      </c>
      <c r="BZ25" s="9"/>
      <c r="CA25" s="9">
        <f t="shared" si="5"/>
        <v>533692</v>
      </c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Y25" s="9"/>
      <c r="EA25" s="9"/>
    </row>
    <row r="26" spans="1:131" x14ac:dyDescent="0.25">
      <c r="A26" s="6" t="s">
        <v>230</v>
      </c>
      <c r="B26" s="6" t="s">
        <v>229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147664</v>
      </c>
      <c r="Q26" s="9">
        <v>3248390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15459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333862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6415</v>
      </c>
      <c r="BI26" s="9">
        <v>0</v>
      </c>
      <c r="BJ26" s="9">
        <v>0</v>
      </c>
      <c r="BK26" s="9">
        <v>0</v>
      </c>
      <c r="BL26" s="9">
        <v>0</v>
      </c>
      <c r="BM26" s="9">
        <v>507</v>
      </c>
      <c r="BN26" s="9">
        <v>0</v>
      </c>
      <c r="BO26" s="9">
        <v>0</v>
      </c>
      <c r="BP26" s="9">
        <v>0</v>
      </c>
      <c r="BQ26" s="9">
        <v>0</v>
      </c>
      <c r="BR26" s="9">
        <v>97187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/>
      <c r="CA26" s="9">
        <f t="shared" si="5"/>
        <v>3849484</v>
      </c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Y26" s="9"/>
      <c r="EA26" s="9"/>
    </row>
    <row r="27" spans="1:131" x14ac:dyDescent="0.25">
      <c r="A27" s="6" t="s">
        <v>228</v>
      </c>
      <c r="B27" s="6" t="s">
        <v>227</v>
      </c>
      <c r="C27" s="9">
        <v>0</v>
      </c>
      <c r="D27" s="9">
        <v>441857</v>
      </c>
      <c r="E27" s="9">
        <v>0</v>
      </c>
      <c r="F27" s="9">
        <v>0</v>
      </c>
      <c r="G27" s="9">
        <v>0</v>
      </c>
      <c r="H27" s="9">
        <v>856</v>
      </c>
      <c r="I27" s="9">
        <v>0</v>
      </c>
      <c r="J27" s="9">
        <v>0</v>
      </c>
      <c r="K27" s="9">
        <v>0</v>
      </c>
      <c r="L27" s="9">
        <v>22626</v>
      </c>
      <c r="M27" s="9">
        <v>0</v>
      </c>
      <c r="N27" s="9">
        <v>0</v>
      </c>
      <c r="O27" s="9">
        <v>0</v>
      </c>
      <c r="P27" s="9">
        <v>124202</v>
      </c>
      <c r="Q27" s="9"/>
      <c r="R27" s="9">
        <v>109311</v>
      </c>
      <c r="S27" s="9">
        <v>0</v>
      </c>
      <c r="T27" s="9">
        <v>0</v>
      </c>
      <c r="U27" s="9">
        <v>0</v>
      </c>
      <c r="V27" s="9">
        <v>0</v>
      </c>
      <c r="W27" s="9">
        <v>193794</v>
      </c>
      <c r="X27" s="9">
        <v>0</v>
      </c>
      <c r="Y27" s="9">
        <v>0</v>
      </c>
      <c r="Z27" s="9">
        <v>748745</v>
      </c>
      <c r="AA27" s="9">
        <v>130987</v>
      </c>
      <c r="AB27" s="9">
        <v>0</v>
      </c>
      <c r="AC27" s="9">
        <v>64181</v>
      </c>
      <c r="AD27" s="9">
        <v>0</v>
      </c>
      <c r="AE27" s="9">
        <v>0</v>
      </c>
      <c r="AF27" s="9">
        <v>0</v>
      </c>
      <c r="AG27" s="9">
        <v>0</v>
      </c>
      <c r="AH27" s="9">
        <v>46118</v>
      </c>
      <c r="AI27" s="9">
        <v>0</v>
      </c>
      <c r="AJ27" s="9">
        <v>25984</v>
      </c>
      <c r="AK27" s="9">
        <v>0</v>
      </c>
      <c r="AL27" s="9">
        <v>0</v>
      </c>
      <c r="AM27" s="9">
        <v>65976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760964</v>
      </c>
      <c r="AV27" s="9">
        <v>475209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18368</v>
      </c>
      <c r="BF27" s="9">
        <v>73559</v>
      </c>
      <c r="BG27" s="9">
        <v>0</v>
      </c>
      <c r="BH27" s="9">
        <v>260254</v>
      </c>
      <c r="BI27" s="9">
        <v>86404</v>
      </c>
      <c r="BJ27" s="9">
        <v>0</v>
      </c>
      <c r="BK27" s="9">
        <v>0</v>
      </c>
      <c r="BL27" s="9">
        <v>83109</v>
      </c>
      <c r="BM27" s="9">
        <v>47854</v>
      </c>
      <c r="BN27" s="9">
        <v>0</v>
      </c>
      <c r="BO27" s="9">
        <v>0</v>
      </c>
      <c r="BP27" s="9">
        <v>0</v>
      </c>
      <c r="BQ27" s="9">
        <v>486092</v>
      </c>
      <c r="BR27" s="9">
        <v>462005</v>
      </c>
      <c r="BS27" s="9">
        <v>0</v>
      </c>
      <c r="BT27" s="9">
        <v>336844</v>
      </c>
      <c r="BU27" s="9">
        <v>0</v>
      </c>
      <c r="BV27" s="9">
        <v>135464</v>
      </c>
      <c r="BW27" s="9">
        <v>152579</v>
      </c>
      <c r="BX27" s="9">
        <v>98936</v>
      </c>
      <c r="BY27" s="9">
        <v>0</v>
      </c>
      <c r="BZ27" s="9"/>
      <c r="CA27" s="9">
        <f t="shared" si="5"/>
        <v>5452278</v>
      </c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Y27" s="9"/>
      <c r="EA27" s="9"/>
    </row>
    <row r="28" spans="1:131" x14ac:dyDescent="0.25">
      <c r="A28" s="6" t="s">
        <v>226</v>
      </c>
      <c r="B28" s="6" t="s">
        <v>225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/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199564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/>
      <c r="CA28" s="9">
        <f t="shared" si="5"/>
        <v>199564</v>
      </c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Y28" s="9"/>
      <c r="EA28" s="9"/>
    </row>
    <row r="29" spans="1:131" x14ac:dyDescent="0.25">
      <c r="A29" s="6" t="s">
        <v>224</v>
      </c>
      <c r="B29" s="6" t="s">
        <v>223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559</v>
      </c>
      <c r="I29" s="9">
        <v>0</v>
      </c>
      <c r="J29" s="9">
        <v>0</v>
      </c>
      <c r="K29" s="9">
        <v>0</v>
      </c>
      <c r="L29" s="9">
        <v>91893</v>
      </c>
      <c r="M29" s="9">
        <v>0</v>
      </c>
      <c r="N29" s="9">
        <v>146876</v>
      </c>
      <c r="O29" s="9">
        <v>0</v>
      </c>
      <c r="P29" s="9">
        <v>0</v>
      </c>
      <c r="Q29" s="9"/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95398</v>
      </c>
      <c r="AJ29" s="9">
        <v>26008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65249</v>
      </c>
      <c r="AQ29" s="9">
        <v>4059</v>
      </c>
      <c r="AR29" s="9">
        <v>57032</v>
      </c>
      <c r="AS29" s="9">
        <v>0</v>
      </c>
      <c r="AT29" s="9">
        <v>0</v>
      </c>
      <c r="AU29" s="9">
        <v>45635</v>
      </c>
      <c r="AV29" s="9">
        <v>0</v>
      </c>
      <c r="AW29" s="9">
        <v>0</v>
      </c>
      <c r="AX29" s="9">
        <v>0</v>
      </c>
      <c r="AY29" s="9">
        <v>130028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140809</v>
      </c>
      <c r="BX29" s="9">
        <v>1618</v>
      </c>
      <c r="BY29" s="9">
        <v>0</v>
      </c>
      <c r="BZ29" s="9"/>
      <c r="CA29" s="9">
        <f t="shared" si="5"/>
        <v>805164</v>
      </c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Y29" s="9"/>
      <c r="EA29" s="9"/>
    </row>
    <row r="30" spans="1:131" x14ac:dyDescent="0.25">
      <c r="A30" s="6" t="s">
        <v>222</v>
      </c>
      <c r="B30" s="6" t="s">
        <v>221</v>
      </c>
      <c r="C30" s="9">
        <v>0</v>
      </c>
      <c r="D30" s="9">
        <v>165384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8125</v>
      </c>
      <c r="R30" s="9">
        <v>0</v>
      </c>
      <c r="S30" s="9">
        <v>277727</v>
      </c>
      <c r="T30" s="9">
        <v>0</v>
      </c>
      <c r="U30" s="9">
        <v>0</v>
      </c>
      <c r="V30" s="9">
        <v>171676</v>
      </c>
      <c r="W30" s="9">
        <v>0</v>
      </c>
      <c r="X30" s="9">
        <v>0</v>
      </c>
      <c r="Y30" s="9">
        <v>3148</v>
      </c>
      <c r="Z30" s="9">
        <v>69417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15460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534048</v>
      </c>
      <c r="AV30" s="9">
        <v>0</v>
      </c>
      <c r="AW30" s="9">
        <v>285050</v>
      </c>
      <c r="AX30" s="9">
        <v>0</v>
      </c>
      <c r="AY30" s="9">
        <v>8004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144133</v>
      </c>
      <c r="BF30" s="9">
        <v>131477</v>
      </c>
      <c r="BG30" s="9">
        <v>0</v>
      </c>
      <c r="BH30" s="9">
        <v>16700</v>
      </c>
      <c r="BI30" s="9">
        <v>0</v>
      </c>
      <c r="BJ30" s="9">
        <v>0</v>
      </c>
      <c r="BK30" s="9">
        <v>0</v>
      </c>
      <c r="BL30" s="9">
        <v>59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99650</v>
      </c>
      <c r="BS30" s="9">
        <v>0</v>
      </c>
      <c r="BT30" s="9">
        <v>8406</v>
      </c>
      <c r="BU30" s="9">
        <v>0</v>
      </c>
      <c r="BV30" s="9">
        <v>72791</v>
      </c>
      <c r="BW30" s="9">
        <v>80273</v>
      </c>
      <c r="BX30" s="9">
        <v>0</v>
      </c>
      <c r="BY30" s="9">
        <v>0</v>
      </c>
      <c r="BZ30" s="9"/>
      <c r="CA30" s="9">
        <f t="shared" si="5"/>
        <v>2091528</v>
      </c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Y30" s="9"/>
      <c r="EA30" s="9"/>
    </row>
    <row r="31" spans="1:131" x14ac:dyDescent="0.25">
      <c r="A31" s="6" t="s">
        <v>220</v>
      </c>
      <c r="B31" s="6" t="s">
        <v>219</v>
      </c>
      <c r="C31" s="9">
        <v>110777</v>
      </c>
      <c r="D31" s="9">
        <v>1003983</v>
      </c>
      <c r="E31" s="9">
        <v>118968</v>
      </c>
      <c r="F31" s="9">
        <v>243426</v>
      </c>
      <c r="G31" s="9">
        <v>86972</v>
      </c>
      <c r="H31" s="9">
        <v>78791</v>
      </c>
      <c r="I31" s="9">
        <v>42430</v>
      </c>
      <c r="J31" s="9">
        <v>413440</v>
      </c>
      <c r="K31" s="9">
        <v>40570</v>
      </c>
      <c r="L31" s="9">
        <v>809</v>
      </c>
      <c r="M31" s="9">
        <v>0</v>
      </c>
      <c r="N31" s="9">
        <v>1258629</v>
      </c>
      <c r="O31" s="9">
        <v>1774628</v>
      </c>
      <c r="P31" s="9">
        <v>0</v>
      </c>
      <c r="Q31" s="9">
        <v>72294</v>
      </c>
      <c r="R31" s="9">
        <v>490301</v>
      </c>
      <c r="S31" s="9">
        <v>0</v>
      </c>
      <c r="T31" s="9">
        <v>275462</v>
      </c>
      <c r="U31" s="9">
        <v>97922</v>
      </c>
      <c r="V31" s="9">
        <v>161255</v>
      </c>
      <c r="W31" s="9">
        <v>360536</v>
      </c>
      <c r="X31" s="9">
        <v>0</v>
      </c>
      <c r="Y31" s="9">
        <v>69915</v>
      </c>
      <c r="Z31" s="9">
        <v>259011</v>
      </c>
      <c r="AA31" s="9">
        <v>3039</v>
      </c>
      <c r="AB31" s="9">
        <v>269845</v>
      </c>
      <c r="AC31" s="9">
        <v>234165</v>
      </c>
      <c r="AD31" s="9">
        <v>1327950</v>
      </c>
      <c r="AE31" s="9">
        <v>0</v>
      </c>
      <c r="AF31" s="9">
        <v>0</v>
      </c>
      <c r="AG31" s="9">
        <v>0</v>
      </c>
      <c r="AH31" s="9">
        <v>386748</v>
      </c>
      <c r="AI31" s="9">
        <v>4789197</v>
      </c>
      <c r="AJ31" s="9">
        <v>190122</v>
      </c>
      <c r="AK31" s="9">
        <v>138698</v>
      </c>
      <c r="AL31" s="9">
        <v>94155</v>
      </c>
      <c r="AM31" s="9">
        <v>65604</v>
      </c>
      <c r="AN31" s="9">
        <v>3223343</v>
      </c>
      <c r="AO31" s="9">
        <v>186235</v>
      </c>
      <c r="AP31" s="9">
        <v>523019</v>
      </c>
      <c r="AQ31" s="9">
        <v>401558</v>
      </c>
      <c r="AR31" s="9">
        <v>159673</v>
      </c>
      <c r="AS31" s="9">
        <v>87266</v>
      </c>
      <c r="AT31" s="9">
        <v>102692</v>
      </c>
      <c r="AU31" s="9">
        <v>1258972</v>
      </c>
      <c r="AV31" s="9">
        <v>961523</v>
      </c>
      <c r="AW31" s="9">
        <v>4793</v>
      </c>
      <c r="AX31" s="9">
        <v>292798</v>
      </c>
      <c r="AY31" s="9">
        <v>2010738</v>
      </c>
      <c r="AZ31" s="9">
        <v>64437</v>
      </c>
      <c r="BA31" s="9">
        <v>186015</v>
      </c>
      <c r="BB31" s="9">
        <v>342771</v>
      </c>
      <c r="BC31" s="9">
        <v>210060</v>
      </c>
      <c r="BD31" s="9">
        <v>1338739</v>
      </c>
      <c r="BE31" s="9">
        <v>0</v>
      </c>
      <c r="BF31" s="9">
        <v>417608</v>
      </c>
      <c r="BG31" s="9">
        <v>1506240</v>
      </c>
      <c r="BH31" s="9">
        <v>1849455</v>
      </c>
      <c r="BI31" s="9">
        <v>48551</v>
      </c>
      <c r="BJ31" s="9">
        <v>172237</v>
      </c>
      <c r="BK31" s="9">
        <v>512510</v>
      </c>
      <c r="BL31" s="9">
        <v>0</v>
      </c>
      <c r="BM31" s="9">
        <v>124547</v>
      </c>
      <c r="BN31" s="9">
        <v>794583</v>
      </c>
      <c r="BO31" s="9">
        <v>866699</v>
      </c>
      <c r="BP31" s="9">
        <v>584794</v>
      </c>
      <c r="BQ31" s="9">
        <v>873465</v>
      </c>
      <c r="BR31" s="9">
        <v>0</v>
      </c>
      <c r="BS31" s="9">
        <v>42196</v>
      </c>
      <c r="BT31" s="9">
        <v>0</v>
      </c>
      <c r="BU31" s="9">
        <v>727832</v>
      </c>
      <c r="BV31" s="9">
        <v>730227</v>
      </c>
      <c r="BW31" s="9">
        <v>987897</v>
      </c>
      <c r="BX31" s="9">
        <v>0</v>
      </c>
      <c r="BY31" s="9">
        <v>0</v>
      </c>
      <c r="BZ31" s="9"/>
      <c r="CA31" s="9">
        <f t="shared" si="5"/>
        <v>36053115</v>
      </c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Y31" s="9"/>
      <c r="EA31" s="9"/>
    </row>
    <row r="32" spans="1:131" x14ac:dyDescent="0.25">
      <c r="A32" s="6" t="s">
        <v>218</v>
      </c>
      <c r="B32" s="6" t="s">
        <v>217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/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338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24716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3405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24348</v>
      </c>
      <c r="BV32" s="9">
        <v>0</v>
      </c>
      <c r="BW32" s="9">
        <v>0</v>
      </c>
      <c r="BX32" s="9">
        <v>0</v>
      </c>
      <c r="BY32" s="9">
        <v>0</v>
      </c>
      <c r="BZ32" s="9"/>
      <c r="CA32" s="9">
        <f t="shared" si="5"/>
        <v>52807</v>
      </c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Y32" s="9"/>
      <c r="EA32" s="9"/>
    </row>
    <row r="33" spans="1:131" x14ac:dyDescent="0.25">
      <c r="A33" s="6" t="s">
        <v>216</v>
      </c>
      <c r="B33" s="6" t="s">
        <v>215</v>
      </c>
      <c r="C33" s="9">
        <v>0</v>
      </c>
      <c r="D33" s="9">
        <v>1076800</v>
      </c>
      <c r="E33" s="9">
        <v>172994</v>
      </c>
      <c r="F33" s="9">
        <v>1184329</v>
      </c>
      <c r="G33" s="9">
        <v>0</v>
      </c>
      <c r="H33" s="9">
        <v>121387</v>
      </c>
      <c r="I33" s="9">
        <v>503163</v>
      </c>
      <c r="J33" s="9">
        <v>435916</v>
      </c>
      <c r="K33" s="9">
        <v>152594</v>
      </c>
      <c r="L33" s="9">
        <v>0</v>
      </c>
      <c r="M33" s="9">
        <v>47193</v>
      </c>
      <c r="N33" s="9">
        <v>6520852</v>
      </c>
      <c r="O33" s="9">
        <v>2461143</v>
      </c>
      <c r="P33" s="9">
        <v>0</v>
      </c>
      <c r="Q33" s="9">
        <v>17361666</v>
      </c>
      <c r="R33" s="9">
        <v>1122946</v>
      </c>
      <c r="S33" s="9">
        <v>0</v>
      </c>
      <c r="T33" s="9">
        <v>262525</v>
      </c>
      <c r="U33" s="9">
        <v>27375</v>
      </c>
      <c r="V33" s="9">
        <v>34403</v>
      </c>
      <c r="W33" s="9">
        <v>0</v>
      </c>
      <c r="X33" s="9">
        <v>142593</v>
      </c>
      <c r="Y33" s="9">
        <v>0</v>
      </c>
      <c r="Z33" s="9">
        <v>1551632</v>
      </c>
      <c r="AA33" s="9">
        <v>0</v>
      </c>
      <c r="AB33" s="9">
        <v>81023</v>
      </c>
      <c r="AC33" s="9">
        <v>820489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10856081</v>
      </c>
      <c r="AJ33" s="9">
        <v>0</v>
      </c>
      <c r="AK33" s="9">
        <v>11050</v>
      </c>
      <c r="AL33" s="9">
        <v>0</v>
      </c>
      <c r="AM33" s="9">
        <v>102017</v>
      </c>
      <c r="AN33" s="9">
        <v>7736261</v>
      </c>
      <c r="AO33" s="9">
        <v>0</v>
      </c>
      <c r="AP33" s="9">
        <v>0</v>
      </c>
      <c r="AQ33" s="9">
        <v>1767371</v>
      </c>
      <c r="AR33" s="9">
        <v>110728</v>
      </c>
      <c r="AS33" s="9">
        <v>297727</v>
      </c>
      <c r="AT33" s="9">
        <v>1828</v>
      </c>
      <c r="AU33" s="9">
        <v>2380694</v>
      </c>
      <c r="AV33" s="9">
        <v>464100</v>
      </c>
      <c r="AW33" s="9">
        <v>0</v>
      </c>
      <c r="AX33" s="9">
        <v>1161246</v>
      </c>
      <c r="AY33" s="9">
        <v>2104074</v>
      </c>
      <c r="AZ33" s="9">
        <v>0</v>
      </c>
      <c r="BA33" s="9">
        <v>6973</v>
      </c>
      <c r="BB33" s="9">
        <v>0</v>
      </c>
      <c r="BC33" s="9">
        <v>98563</v>
      </c>
      <c r="BD33" s="9">
        <v>3013</v>
      </c>
      <c r="BE33" s="9">
        <v>0</v>
      </c>
      <c r="BF33" s="9">
        <v>2021764</v>
      </c>
      <c r="BG33" s="9">
        <v>4193085</v>
      </c>
      <c r="BH33" s="9">
        <v>2858776</v>
      </c>
      <c r="BI33" s="9">
        <v>0</v>
      </c>
      <c r="BJ33" s="9">
        <v>731546</v>
      </c>
      <c r="BK33" s="9">
        <v>1990159</v>
      </c>
      <c r="BL33" s="9">
        <v>4336</v>
      </c>
      <c r="BM33" s="9">
        <v>244892</v>
      </c>
      <c r="BN33" s="9">
        <v>1054617</v>
      </c>
      <c r="BO33" s="9">
        <v>70811</v>
      </c>
      <c r="BP33" s="9">
        <v>0</v>
      </c>
      <c r="BQ33" s="9">
        <v>275</v>
      </c>
      <c r="BR33" s="9">
        <v>443158</v>
      </c>
      <c r="BS33" s="9">
        <v>11490</v>
      </c>
      <c r="BT33" s="9">
        <v>45614</v>
      </c>
      <c r="BU33" s="9">
        <v>2097761</v>
      </c>
      <c r="BV33" s="9">
        <v>1394955</v>
      </c>
      <c r="BW33" s="9">
        <v>135095</v>
      </c>
      <c r="BX33" s="9">
        <v>1093369</v>
      </c>
      <c r="BY33" s="9">
        <v>186233</v>
      </c>
      <c r="BZ33" s="9"/>
      <c r="CA33" s="9">
        <f t="shared" si="5"/>
        <v>79760685</v>
      </c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Y33" s="9"/>
      <c r="EA33" s="9"/>
    </row>
    <row r="34" spans="1:131" x14ac:dyDescent="0.25">
      <c r="A34" s="6" t="s">
        <v>214</v>
      </c>
      <c r="B34" s="6" t="s">
        <v>213</v>
      </c>
      <c r="C34" s="9"/>
      <c r="D34" s="9"/>
      <c r="E34" s="9"/>
      <c r="F34" s="9"/>
      <c r="G34" s="9"/>
      <c r="H34" s="9"/>
      <c r="I34" s="9"/>
      <c r="J34" s="9"/>
      <c r="K34" s="9">
        <v>0</v>
      </c>
      <c r="L34" s="9"/>
      <c r="M34" s="9">
        <v>0</v>
      </c>
      <c r="N34" s="9"/>
      <c r="O34" s="9"/>
      <c r="P34" s="9"/>
      <c r="Q34" s="9"/>
      <c r="R34" s="9"/>
      <c r="S34" s="9"/>
      <c r="T34" s="9"/>
      <c r="U34" s="9">
        <v>0</v>
      </c>
      <c r="V34" s="9"/>
      <c r="W34" s="9"/>
      <c r="X34" s="9"/>
      <c r="Y34" s="9"/>
      <c r="Z34" s="9"/>
      <c r="AA34" s="9"/>
      <c r="AB34" s="9"/>
      <c r="AC34" s="9"/>
      <c r="AD34" s="9">
        <v>0</v>
      </c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>
        <v>0</v>
      </c>
      <c r="BZ34" s="9"/>
      <c r="CA34" s="9">
        <f t="shared" si="5"/>
        <v>0</v>
      </c>
    </row>
    <row r="35" spans="1:131" x14ac:dyDescent="0.25">
      <c r="A35" s="6" t="s">
        <v>212</v>
      </c>
      <c r="B35" s="6" t="s">
        <v>211</v>
      </c>
      <c r="C35" s="9">
        <v>0</v>
      </c>
      <c r="D35" s="9">
        <v>541970</v>
      </c>
      <c r="E35" s="9">
        <v>0</v>
      </c>
      <c r="F35" s="9">
        <v>319400</v>
      </c>
      <c r="G35" s="9">
        <v>168507</v>
      </c>
      <c r="H35" s="9">
        <v>114654</v>
      </c>
      <c r="I35" s="9">
        <v>110883</v>
      </c>
      <c r="J35" s="9">
        <v>693163</v>
      </c>
      <c r="K35" s="9">
        <v>84806</v>
      </c>
      <c r="L35" s="9">
        <v>0</v>
      </c>
      <c r="M35" s="9">
        <v>85001</v>
      </c>
      <c r="N35" s="9">
        <v>3285480</v>
      </c>
      <c r="O35" s="9">
        <v>135356</v>
      </c>
      <c r="P35" s="9">
        <v>1917</v>
      </c>
      <c r="Q35" s="9">
        <v>5375396</v>
      </c>
      <c r="R35" s="9">
        <v>489117</v>
      </c>
      <c r="S35" s="9">
        <v>161682</v>
      </c>
      <c r="T35" s="9">
        <v>178772</v>
      </c>
      <c r="U35" s="9">
        <v>59184</v>
      </c>
      <c r="V35" s="9">
        <v>76688</v>
      </c>
      <c r="W35" s="9">
        <v>2845</v>
      </c>
      <c r="X35" s="9">
        <v>75975</v>
      </c>
      <c r="Y35" s="9">
        <v>62385</v>
      </c>
      <c r="Z35" s="9">
        <v>24917</v>
      </c>
      <c r="AA35" s="9">
        <v>0</v>
      </c>
      <c r="AB35" s="9">
        <v>287196</v>
      </c>
      <c r="AC35" s="9">
        <v>242256</v>
      </c>
      <c r="AD35" s="9">
        <v>806307</v>
      </c>
      <c r="AE35" s="9">
        <v>39547</v>
      </c>
      <c r="AF35" s="9">
        <v>81622</v>
      </c>
      <c r="AG35" s="9">
        <v>21951</v>
      </c>
      <c r="AH35" s="9">
        <v>3408221</v>
      </c>
      <c r="AI35" s="9">
        <v>8401016</v>
      </c>
      <c r="AJ35" s="9">
        <v>607167</v>
      </c>
      <c r="AK35" s="9">
        <v>89319</v>
      </c>
      <c r="AL35" s="9">
        <v>129589</v>
      </c>
      <c r="AM35" s="9">
        <v>0</v>
      </c>
      <c r="AN35" s="9">
        <v>11708500</v>
      </c>
      <c r="AO35" s="9">
        <v>0</v>
      </c>
      <c r="AP35" s="9">
        <v>971450</v>
      </c>
      <c r="AQ35" s="9">
        <v>820658</v>
      </c>
      <c r="AR35" s="9">
        <v>38801</v>
      </c>
      <c r="AS35" s="9">
        <v>99268</v>
      </c>
      <c r="AT35" s="9">
        <v>98010</v>
      </c>
      <c r="AU35" s="9">
        <v>2195424</v>
      </c>
      <c r="AV35" s="9">
        <v>874221</v>
      </c>
      <c r="AW35" s="9">
        <v>984</v>
      </c>
      <c r="AX35" s="9">
        <v>17716</v>
      </c>
      <c r="AY35" s="9">
        <v>1622635</v>
      </c>
      <c r="AZ35" s="9">
        <v>0</v>
      </c>
      <c r="BA35" s="9">
        <v>108563</v>
      </c>
      <c r="BB35" s="9">
        <v>101135</v>
      </c>
      <c r="BC35" s="9">
        <v>146927</v>
      </c>
      <c r="BD35" s="9">
        <v>999567</v>
      </c>
      <c r="BE35" s="9">
        <v>626580</v>
      </c>
      <c r="BF35" s="9">
        <v>1005936</v>
      </c>
      <c r="BG35" s="9">
        <v>7024474</v>
      </c>
      <c r="BH35" s="9">
        <v>1328289</v>
      </c>
      <c r="BI35" s="9">
        <v>15449</v>
      </c>
      <c r="BJ35" s="9">
        <v>477398</v>
      </c>
      <c r="BK35" s="9">
        <v>398812</v>
      </c>
      <c r="BL35" s="9">
        <v>99397</v>
      </c>
      <c r="BM35" s="9">
        <v>112126</v>
      </c>
      <c r="BN35" s="9">
        <v>417703</v>
      </c>
      <c r="BO35" s="9">
        <v>1333160</v>
      </c>
      <c r="BP35" s="9">
        <v>651041</v>
      </c>
      <c r="BQ35" s="9">
        <v>550594</v>
      </c>
      <c r="BR35" s="9">
        <v>83755</v>
      </c>
      <c r="BS35" s="9">
        <v>7355</v>
      </c>
      <c r="BT35" s="9">
        <v>317574</v>
      </c>
      <c r="BU35" s="9">
        <v>52327</v>
      </c>
      <c r="BV35" s="9">
        <v>793489</v>
      </c>
      <c r="BW35" s="9">
        <v>1001362</v>
      </c>
      <c r="BX35" s="9">
        <v>60475</v>
      </c>
      <c r="BY35" s="9">
        <v>444098</v>
      </c>
      <c r="BZ35" s="9"/>
      <c r="CA35" s="9">
        <f t="shared" si="5"/>
        <v>62767542</v>
      </c>
    </row>
    <row r="36" spans="1:131" x14ac:dyDescent="0.25">
      <c r="A36" s="6" t="s">
        <v>210</v>
      </c>
      <c r="B36" s="6" t="s">
        <v>209</v>
      </c>
      <c r="C36" s="9">
        <v>0</v>
      </c>
      <c r="D36" s="9">
        <v>0</v>
      </c>
      <c r="E36" s="9">
        <v>0</v>
      </c>
      <c r="F36" s="9">
        <v>0</v>
      </c>
      <c r="G36" s="9">
        <v>6454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/>
      <c r="R36" s="9">
        <v>13534</v>
      </c>
      <c r="S36" s="9">
        <v>0</v>
      </c>
      <c r="T36" s="9">
        <v>0</v>
      </c>
      <c r="U36" s="9">
        <v>0</v>
      </c>
      <c r="V36" s="9">
        <v>0</v>
      </c>
      <c r="W36" s="9">
        <v>24473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187145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4440516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1912</v>
      </c>
      <c r="BO36" s="9">
        <v>0</v>
      </c>
      <c r="BP36" s="9">
        <v>30343</v>
      </c>
      <c r="BQ36" s="9">
        <v>0</v>
      </c>
      <c r="BR36" s="9">
        <v>1038</v>
      </c>
      <c r="BS36" s="9">
        <v>0</v>
      </c>
      <c r="BT36" s="9">
        <v>0</v>
      </c>
      <c r="BU36" s="9">
        <v>0</v>
      </c>
      <c r="BV36" s="9">
        <v>0</v>
      </c>
      <c r="BW36" s="9">
        <v>83398</v>
      </c>
      <c r="BX36" s="9">
        <v>2105</v>
      </c>
      <c r="BY36" s="9">
        <v>0</v>
      </c>
      <c r="BZ36" s="9"/>
      <c r="CA36" s="9">
        <f t="shared" si="5"/>
        <v>4790918</v>
      </c>
    </row>
    <row r="37" spans="1:131" x14ac:dyDescent="0.25">
      <c r="A37" s="6" t="s">
        <v>208</v>
      </c>
      <c r="B37" s="6" t="s">
        <v>207</v>
      </c>
      <c r="C37" s="9">
        <v>0</v>
      </c>
      <c r="D37" s="9">
        <v>0</v>
      </c>
      <c r="E37" s="9">
        <v>0</v>
      </c>
      <c r="F37" s="9">
        <v>3154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675</v>
      </c>
      <c r="P37" s="9">
        <v>0</v>
      </c>
      <c r="Q37" s="9"/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67352</v>
      </c>
      <c r="Z37" s="9">
        <v>11199</v>
      </c>
      <c r="AA37" s="9">
        <v>0</v>
      </c>
      <c r="AB37" s="9">
        <v>0</v>
      </c>
      <c r="AC37" s="9">
        <v>0</v>
      </c>
      <c r="AD37" s="9">
        <v>3377</v>
      </c>
      <c r="AE37" s="9">
        <v>0</v>
      </c>
      <c r="AF37" s="9">
        <v>0</v>
      </c>
      <c r="AG37" s="9">
        <v>150</v>
      </c>
      <c r="AH37" s="9">
        <v>634613</v>
      </c>
      <c r="AI37" s="9">
        <v>54118</v>
      </c>
      <c r="AJ37" s="9">
        <v>0</v>
      </c>
      <c r="AK37" s="9">
        <v>0</v>
      </c>
      <c r="AL37" s="9">
        <v>0</v>
      </c>
      <c r="AM37" s="9">
        <v>0</v>
      </c>
      <c r="AN37" s="9">
        <v>574963</v>
      </c>
      <c r="AO37" s="9">
        <v>0</v>
      </c>
      <c r="AP37" s="9">
        <v>0</v>
      </c>
      <c r="AQ37" s="9">
        <v>1198</v>
      </c>
      <c r="AR37" s="9">
        <v>0</v>
      </c>
      <c r="AS37" s="9">
        <v>0</v>
      </c>
      <c r="AT37" s="9">
        <v>0</v>
      </c>
      <c r="AU37" s="9">
        <v>7217</v>
      </c>
      <c r="AV37" s="9">
        <v>0</v>
      </c>
      <c r="AW37" s="9">
        <v>0</v>
      </c>
      <c r="AX37" s="9">
        <v>0</v>
      </c>
      <c r="AY37" s="9">
        <v>365828</v>
      </c>
      <c r="AZ37" s="9">
        <v>0</v>
      </c>
      <c r="BA37" s="9">
        <v>2000</v>
      </c>
      <c r="BB37" s="9">
        <v>0</v>
      </c>
      <c r="BC37" s="9">
        <v>0</v>
      </c>
      <c r="BD37" s="9">
        <v>9113</v>
      </c>
      <c r="BE37" s="9">
        <v>0</v>
      </c>
      <c r="BF37" s="9">
        <v>43911</v>
      </c>
      <c r="BG37" s="9">
        <v>1040369</v>
      </c>
      <c r="BH37" s="9">
        <v>16047</v>
      </c>
      <c r="BI37" s="9">
        <v>0</v>
      </c>
      <c r="BJ37" s="9">
        <v>377255</v>
      </c>
      <c r="BK37" s="9">
        <v>7624</v>
      </c>
      <c r="BL37" s="9">
        <v>0</v>
      </c>
      <c r="BM37" s="9">
        <v>0</v>
      </c>
      <c r="BN37" s="9">
        <v>3833</v>
      </c>
      <c r="BO37" s="9">
        <v>937477</v>
      </c>
      <c r="BP37" s="9">
        <v>20325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/>
      <c r="CA37" s="9">
        <f t="shared" si="5"/>
        <v>4181798</v>
      </c>
    </row>
    <row r="38" spans="1:131" x14ac:dyDescent="0.25">
      <c r="A38" s="6" t="s">
        <v>206</v>
      </c>
      <c r="B38" s="6" t="s">
        <v>205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118174</v>
      </c>
      <c r="O38" s="9">
        <v>0</v>
      </c>
      <c r="P38" s="9">
        <v>0</v>
      </c>
      <c r="Q38" s="9">
        <v>116415</v>
      </c>
      <c r="R38" s="9">
        <v>134708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15086</v>
      </c>
      <c r="AA38" s="9">
        <v>0</v>
      </c>
      <c r="AB38" s="9">
        <v>0</v>
      </c>
      <c r="AC38" s="9">
        <v>0</v>
      </c>
      <c r="AD38" s="9">
        <v>2105637</v>
      </c>
      <c r="AE38" s="9">
        <v>0</v>
      </c>
      <c r="AF38" s="9">
        <v>0</v>
      </c>
      <c r="AG38" s="9">
        <v>0</v>
      </c>
      <c r="AH38" s="9">
        <v>0</v>
      </c>
      <c r="AI38" s="9">
        <v>558468</v>
      </c>
      <c r="AJ38" s="9">
        <v>0</v>
      </c>
      <c r="AK38" s="9">
        <v>0</v>
      </c>
      <c r="AL38" s="9">
        <v>0</v>
      </c>
      <c r="AM38" s="9">
        <v>0</v>
      </c>
      <c r="AN38" s="9">
        <v>140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452597</v>
      </c>
      <c r="AV38" s="9">
        <v>0</v>
      </c>
      <c r="AW38" s="9">
        <v>0</v>
      </c>
      <c r="AX38" s="9">
        <v>0</v>
      </c>
      <c r="AY38" s="9">
        <v>77492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40511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27449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885</v>
      </c>
      <c r="BY38" s="9">
        <v>0</v>
      </c>
      <c r="BZ38" s="9"/>
      <c r="CA38" s="9">
        <f t="shared" si="5"/>
        <v>3647562</v>
      </c>
    </row>
    <row r="39" spans="1:131" x14ac:dyDescent="0.25">
      <c r="A39" s="6" t="s">
        <v>204</v>
      </c>
      <c r="B39" s="6" t="s">
        <v>203</v>
      </c>
      <c r="C39" s="9">
        <v>22360</v>
      </c>
      <c r="D39" s="9">
        <v>702922</v>
      </c>
      <c r="E39" s="9">
        <v>8836</v>
      </c>
      <c r="F39" s="9">
        <v>146678</v>
      </c>
      <c r="G39" s="9">
        <v>13788</v>
      </c>
      <c r="H39" s="9">
        <v>25830</v>
      </c>
      <c r="I39" s="9">
        <v>35031</v>
      </c>
      <c r="J39" s="9">
        <v>118100</v>
      </c>
      <c r="K39" s="9">
        <v>8314</v>
      </c>
      <c r="L39" s="9">
        <v>51511</v>
      </c>
      <c r="M39" s="9">
        <v>11208</v>
      </c>
      <c r="N39" s="9">
        <v>192845</v>
      </c>
      <c r="O39" s="9">
        <v>476185</v>
      </c>
      <c r="P39" s="9">
        <v>37232</v>
      </c>
      <c r="Q39" s="9">
        <v>378608</v>
      </c>
      <c r="R39" s="9">
        <v>178093</v>
      </c>
      <c r="S39" s="9">
        <v>16064</v>
      </c>
      <c r="T39" s="9">
        <v>55655</v>
      </c>
      <c r="U39" s="9">
        <v>96600</v>
      </c>
      <c r="V39" s="9">
        <v>34107</v>
      </c>
      <c r="W39" s="9">
        <v>177690</v>
      </c>
      <c r="X39" s="9">
        <v>3629</v>
      </c>
      <c r="Y39" s="9">
        <v>46433</v>
      </c>
      <c r="Z39" s="9">
        <v>395311</v>
      </c>
      <c r="AA39" s="9">
        <v>128507</v>
      </c>
      <c r="AB39" s="9">
        <v>30363</v>
      </c>
      <c r="AC39" s="9">
        <v>40158</v>
      </c>
      <c r="AD39" s="9">
        <v>540775</v>
      </c>
      <c r="AE39" s="9">
        <v>14116</v>
      </c>
      <c r="AF39" s="9">
        <v>25948</v>
      </c>
      <c r="AG39" s="9">
        <v>15495</v>
      </c>
      <c r="AH39" s="9">
        <v>330158</v>
      </c>
      <c r="AI39" s="9">
        <v>2104804</v>
      </c>
      <c r="AJ39" s="9">
        <v>77759</v>
      </c>
      <c r="AK39" s="9">
        <v>18511</v>
      </c>
      <c r="AL39" s="9">
        <v>25653</v>
      </c>
      <c r="AM39" s="9">
        <v>2403</v>
      </c>
      <c r="AN39" s="9">
        <v>884934</v>
      </c>
      <c r="AO39" s="9">
        <v>3295</v>
      </c>
      <c r="AP39" s="9">
        <v>136544</v>
      </c>
      <c r="AQ39" s="9">
        <v>641613</v>
      </c>
      <c r="AR39" s="9">
        <v>90653</v>
      </c>
      <c r="AS39" s="9">
        <v>1921</v>
      </c>
      <c r="AT39" s="9">
        <v>0</v>
      </c>
      <c r="AU39" s="9">
        <v>577601</v>
      </c>
      <c r="AV39" s="9">
        <v>871963</v>
      </c>
      <c r="AW39" s="9">
        <v>14717</v>
      </c>
      <c r="AX39" s="9">
        <v>46102</v>
      </c>
      <c r="AY39" s="9">
        <v>255170</v>
      </c>
      <c r="AZ39" s="9">
        <v>7340</v>
      </c>
      <c r="BA39" s="9">
        <v>104063</v>
      </c>
      <c r="BB39" s="9">
        <v>168875</v>
      </c>
      <c r="BC39" s="9">
        <v>88590</v>
      </c>
      <c r="BD39" s="9">
        <v>175219</v>
      </c>
      <c r="BE39" s="9">
        <v>303819</v>
      </c>
      <c r="BF39" s="9">
        <v>206614</v>
      </c>
      <c r="BG39" s="9">
        <v>209142</v>
      </c>
      <c r="BH39" s="9">
        <v>440440</v>
      </c>
      <c r="BI39" s="9">
        <v>16508</v>
      </c>
      <c r="BJ39" s="9">
        <v>43254</v>
      </c>
      <c r="BK39" s="9">
        <v>57122</v>
      </c>
      <c r="BL39" s="9">
        <v>22145</v>
      </c>
      <c r="BM39" s="9">
        <v>27296</v>
      </c>
      <c r="BN39" s="9">
        <v>141890</v>
      </c>
      <c r="BO39" s="9">
        <v>114019</v>
      </c>
      <c r="BP39" s="9">
        <v>188582</v>
      </c>
      <c r="BQ39" s="9">
        <v>411768</v>
      </c>
      <c r="BR39" s="9">
        <v>76036</v>
      </c>
      <c r="BS39" s="9">
        <v>67896</v>
      </c>
      <c r="BT39" s="9">
        <v>105377</v>
      </c>
      <c r="BU39" s="9">
        <v>40587</v>
      </c>
      <c r="BV39" s="9">
        <v>131324</v>
      </c>
      <c r="BW39" s="9">
        <v>93512</v>
      </c>
      <c r="BX39" s="9">
        <v>36378</v>
      </c>
      <c r="BY39" s="9">
        <v>15913</v>
      </c>
      <c r="BZ39" s="9"/>
      <c r="CA39" s="9">
        <f t="shared" si="5"/>
        <v>13405902</v>
      </c>
    </row>
    <row r="40" spans="1:131" x14ac:dyDescent="0.25">
      <c r="A40" s="6" t="s">
        <v>202</v>
      </c>
      <c r="B40" s="6" t="s">
        <v>201</v>
      </c>
      <c r="C40" s="9">
        <v>536533</v>
      </c>
      <c r="D40" s="9">
        <v>3798998</v>
      </c>
      <c r="E40" s="9">
        <v>460401</v>
      </c>
      <c r="F40" s="9">
        <v>595790</v>
      </c>
      <c r="G40" s="9">
        <v>468645</v>
      </c>
      <c r="H40" s="9">
        <v>708577</v>
      </c>
      <c r="I40" s="9">
        <v>0</v>
      </c>
      <c r="J40" s="9">
        <v>1911992</v>
      </c>
      <c r="K40" s="9">
        <v>274823</v>
      </c>
      <c r="L40" s="9">
        <v>163187</v>
      </c>
      <c r="M40" s="9">
        <v>230730</v>
      </c>
      <c r="N40" s="9">
        <v>0</v>
      </c>
      <c r="O40" s="9">
        <v>5006695</v>
      </c>
      <c r="P40" s="9">
        <v>652632</v>
      </c>
      <c r="Q40" s="9">
        <v>207898</v>
      </c>
      <c r="R40" s="9">
        <v>1841197</v>
      </c>
      <c r="S40" s="9">
        <v>1506473</v>
      </c>
      <c r="T40" s="9">
        <v>847472</v>
      </c>
      <c r="U40" s="9">
        <v>1380982</v>
      </c>
      <c r="V40" s="9">
        <v>973729</v>
      </c>
      <c r="W40" s="9">
        <v>1664547</v>
      </c>
      <c r="X40" s="9">
        <v>314879</v>
      </c>
      <c r="Y40" s="9">
        <v>852881</v>
      </c>
      <c r="Z40" s="9">
        <v>1941015</v>
      </c>
      <c r="AA40" s="9">
        <v>710719</v>
      </c>
      <c r="AB40" s="9">
        <v>784296</v>
      </c>
      <c r="AC40" s="9">
        <v>549974</v>
      </c>
      <c r="AD40" s="9">
        <v>1954001</v>
      </c>
      <c r="AE40" s="9">
        <v>192000</v>
      </c>
      <c r="AF40" s="9">
        <v>931180</v>
      </c>
      <c r="AG40" s="9">
        <v>177292</v>
      </c>
      <c r="AH40" s="9">
        <v>1775784</v>
      </c>
      <c r="AI40" s="9">
        <v>0</v>
      </c>
      <c r="AJ40" s="9">
        <v>1724674</v>
      </c>
      <c r="AK40" s="9">
        <v>210964</v>
      </c>
      <c r="AL40" s="9">
        <v>350885</v>
      </c>
      <c r="AM40" s="9">
        <v>1108787</v>
      </c>
      <c r="AN40" s="9">
        <v>0</v>
      </c>
      <c r="AO40" s="9">
        <v>742657</v>
      </c>
      <c r="AP40" s="9">
        <v>2112129</v>
      </c>
      <c r="AQ40" s="9">
        <v>526497</v>
      </c>
      <c r="AR40" s="9">
        <v>891170</v>
      </c>
      <c r="AS40" s="9">
        <v>620582</v>
      </c>
      <c r="AT40" s="9">
        <v>535569</v>
      </c>
      <c r="AU40" s="9">
        <v>0</v>
      </c>
      <c r="AV40" s="9">
        <v>1285633</v>
      </c>
      <c r="AW40" s="9">
        <v>474231</v>
      </c>
      <c r="AX40" s="9">
        <v>1021572</v>
      </c>
      <c r="AY40" s="9">
        <v>62724</v>
      </c>
      <c r="AZ40" s="9">
        <v>71100</v>
      </c>
      <c r="BA40" s="9">
        <v>1358338</v>
      </c>
      <c r="BB40" s="9">
        <v>1055942</v>
      </c>
      <c r="BC40" s="9">
        <v>991202</v>
      </c>
      <c r="BD40" s="9">
        <v>2327097</v>
      </c>
      <c r="BE40" s="9">
        <v>4169156</v>
      </c>
      <c r="BF40" s="9">
        <v>432724</v>
      </c>
      <c r="BG40" s="9">
        <v>3156079</v>
      </c>
      <c r="BH40" s="9">
        <v>1024920</v>
      </c>
      <c r="BI40" s="9">
        <v>451961</v>
      </c>
      <c r="BJ40" s="9">
        <v>0</v>
      </c>
      <c r="BK40" s="9">
        <v>0</v>
      </c>
      <c r="BL40" s="9">
        <v>673408</v>
      </c>
      <c r="BM40" s="9">
        <v>749281</v>
      </c>
      <c r="BN40" s="9">
        <v>0</v>
      </c>
      <c r="BO40" s="9">
        <v>2374676</v>
      </c>
      <c r="BP40" s="9">
        <v>1662709</v>
      </c>
      <c r="BQ40" s="9">
        <v>2910573</v>
      </c>
      <c r="BR40" s="9">
        <v>0</v>
      </c>
      <c r="BS40" s="9">
        <v>586224</v>
      </c>
      <c r="BT40" s="9">
        <v>1156076</v>
      </c>
      <c r="BU40" s="9">
        <v>0</v>
      </c>
      <c r="BV40" s="9">
        <v>1252024</v>
      </c>
      <c r="BW40" s="9">
        <v>151071</v>
      </c>
      <c r="BX40" s="9">
        <v>759430</v>
      </c>
      <c r="BY40" s="9">
        <v>219045</v>
      </c>
      <c r="BZ40" s="9"/>
      <c r="CA40" s="9">
        <f t="shared" si="5"/>
        <v>72616432</v>
      </c>
    </row>
    <row r="41" spans="1:131" x14ac:dyDescent="0.25">
      <c r="A41" s="6" t="s">
        <v>200</v>
      </c>
      <c r="B41" s="6" t="s">
        <v>199</v>
      </c>
      <c r="C41" s="9">
        <v>0</v>
      </c>
      <c r="D41" s="9">
        <v>0</v>
      </c>
      <c r="E41" s="9">
        <v>0</v>
      </c>
      <c r="F41" s="9">
        <v>0</v>
      </c>
      <c r="G41" s="9">
        <v>6896</v>
      </c>
      <c r="H41" s="9">
        <v>0</v>
      </c>
      <c r="I41" s="9">
        <v>0</v>
      </c>
      <c r="J41" s="9">
        <v>0</v>
      </c>
      <c r="K41" s="9">
        <v>5075</v>
      </c>
      <c r="L41" s="9">
        <v>73575</v>
      </c>
      <c r="M41" s="9">
        <v>0</v>
      </c>
      <c r="N41" s="9">
        <v>18089</v>
      </c>
      <c r="O41" s="9">
        <v>41725</v>
      </c>
      <c r="P41" s="9">
        <v>388293</v>
      </c>
      <c r="Q41" s="9">
        <v>393613</v>
      </c>
      <c r="R41" s="9">
        <v>0</v>
      </c>
      <c r="S41" s="9">
        <v>1104</v>
      </c>
      <c r="T41" s="9">
        <v>0</v>
      </c>
      <c r="U41" s="9">
        <v>11797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50812</v>
      </c>
      <c r="AC41" s="9">
        <v>11415</v>
      </c>
      <c r="AD41" s="9">
        <v>20981</v>
      </c>
      <c r="AE41" s="9">
        <v>0</v>
      </c>
      <c r="AF41" s="9">
        <v>0</v>
      </c>
      <c r="AG41" s="9">
        <v>3022</v>
      </c>
      <c r="AH41" s="9">
        <v>0</v>
      </c>
      <c r="AI41" s="9">
        <v>485714</v>
      </c>
      <c r="AJ41" s="9">
        <v>0</v>
      </c>
      <c r="AK41" s="9">
        <v>0</v>
      </c>
      <c r="AL41" s="9">
        <v>4196</v>
      </c>
      <c r="AM41" s="9">
        <v>0</v>
      </c>
      <c r="AN41" s="9">
        <v>0</v>
      </c>
      <c r="AO41" s="9">
        <v>0</v>
      </c>
      <c r="AP41" s="9">
        <v>0</v>
      </c>
      <c r="AQ41" s="9">
        <v>40540</v>
      </c>
      <c r="AR41" s="9">
        <v>17284</v>
      </c>
      <c r="AS41" s="9">
        <v>13340</v>
      </c>
      <c r="AT41" s="9">
        <v>0</v>
      </c>
      <c r="AU41" s="9">
        <v>61079</v>
      </c>
      <c r="AV41" s="9">
        <v>2340</v>
      </c>
      <c r="AW41" s="9">
        <v>5460</v>
      </c>
      <c r="AX41" s="9">
        <v>0</v>
      </c>
      <c r="AY41" s="9">
        <v>234435</v>
      </c>
      <c r="AZ41" s="9">
        <v>407</v>
      </c>
      <c r="BA41" s="9">
        <v>13420</v>
      </c>
      <c r="BB41" s="9">
        <v>20778</v>
      </c>
      <c r="BC41" s="9">
        <v>0</v>
      </c>
      <c r="BD41" s="9">
        <v>27400</v>
      </c>
      <c r="BE41" s="9">
        <v>77620</v>
      </c>
      <c r="BF41" s="9">
        <v>417936</v>
      </c>
      <c r="BG41" s="9">
        <v>55311</v>
      </c>
      <c r="BH41" s="9">
        <v>227898</v>
      </c>
      <c r="BI41" s="9">
        <v>0</v>
      </c>
      <c r="BJ41" s="9">
        <v>78532</v>
      </c>
      <c r="BK41" s="9">
        <v>16630</v>
      </c>
      <c r="BL41" s="9">
        <v>8075</v>
      </c>
      <c r="BM41" s="9">
        <v>17136</v>
      </c>
      <c r="BN41" s="9">
        <v>10213</v>
      </c>
      <c r="BO41" s="9">
        <v>71372</v>
      </c>
      <c r="BP41" s="9">
        <v>89866</v>
      </c>
      <c r="BQ41" s="9">
        <v>92412</v>
      </c>
      <c r="BR41" s="9">
        <v>0</v>
      </c>
      <c r="BS41" s="9">
        <v>158010</v>
      </c>
      <c r="BT41" s="9">
        <v>60240</v>
      </c>
      <c r="BU41" s="9">
        <v>0</v>
      </c>
      <c r="BV41" s="9">
        <v>69249</v>
      </c>
      <c r="BW41" s="9">
        <v>25589</v>
      </c>
      <c r="BX41" s="9">
        <v>1020311</v>
      </c>
      <c r="BY41" s="9">
        <v>0</v>
      </c>
      <c r="BZ41" s="9"/>
      <c r="CA41" s="9">
        <f t="shared" si="5"/>
        <v>4449190</v>
      </c>
    </row>
    <row r="42" spans="1:131" x14ac:dyDescent="0.25">
      <c r="A42" s="6" t="s">
        <v>198</v>
      </c>
      <c r="B42" s="6" t="s">
        <v>197</v>
      </c>
      <c r="C42" s="9">
        <v>222865</v>
      </c>
      <c r="D42" s="9">
        <v>163231</v>
      </c>
      <c r="E42" s="9">
        <v>0</v>
      </c>
      <c r="F42" s="9">
        <v>0</v>
      </c>
      <c r="G42" s="9">
        <v>17051</v>
      </c>
      <c r="H42" s="9">
        <v>34843</v>
      </c>
      <c r="I42" s="9">
        <v>5947</v>
      </c>
      <c r="J42" s="9">
        <v>11212</v>
      </c>
      <c r="K42" s="9">
        <v>877591</v>
      </c>
      <c r="L42" s="9">
        <v>3846</v>
      </c>
      <c r="M42" s="9">
        <v>34605</v>
      </c>
      <c r="N42" s="9">
        <v>52830</v>
      </c>
      <c r="O42" s="9">
        <v>306526</v>
      </c>
      <c r="P42" s="9">
        <v>187594</v>
      </c>
      <c r="Q42" s="9">
        <v>119235</v>
      </c>
      <c r="R42" s="9">
        <v>52745</v>
      </c>
      <c r="S42" s="9">
        <v>104034</v>
      </c>
      <c r="T42" s="9">
        <v>132966</v>
      </c>
      <c r="U42" s="9">
        <v>326808</v>
      </c>
      <c r="V42" s="9">
        <v>822726</v>
      </c>
      <c r="W42" s="9">
        <v>29314</v>
      </c>
      <c r="X42" s="9">
        <v>32853</v>
      </c>
      <c r="Y42" s="9">
        <v>189350</v>
      </c>
      <c r="Z42" s="9">
        <v>75519</v>
      </c>
      <c r="AA42" s="9">
        <v>503410</v>
      </c>
      <c r="AB42" s="9">
        <v>27964</v>
      </c>
      <c r="AC42" s="9">
        <v>288993</v>
      </c>
      <c r="AD42" s="9">
        <v>1223337</v>
      </c>
      <c r="AE42" s="9">
        <v>21587</v>
      </c>
      <c r="AF42" s="9">
        <v>13852</v>
      </c>
      <c r="AG42" s="9">
        <v>0</v>
      </c>
      <c r="AH42" s="9">
        <v>55085</v>
      </c>
      <c r="AI42" s="9">
        <v>217937</v>
      </c>
      <c r="AJ42" s="9">
        <v>91527</v>
      </c>
      <c r="AK42" s="9">
        <v>16950</v>
      </c>
      <c r="AL42" s="9">
        <v>0</v>
      </c>
      <c r="AM42" s="9">
        <v>75688</v>
      </c>
      <c r="AN42" s="9">
        <v>18892791</v>
      </c>
      <c r="AO42" s="9">
        <v>5095</v>
      </c>
      <c r="AP42" s="9">
        <v>7403</v>
      </c>
      <c r="AQ42" s="9">
        <v>21048</v>
      </c>
      <c r="AR42" s="9">
        <v>414658</v>
      </c>
      <c r="AS42" s="9">
        <v>20777</v>
      </c>
      <c r="AT42" s="9">
        <v>1591</v>
      </c>
      <c r="AU42" s="9">
        <v>10600408</v>
      </c>
      <c r="AV42" s="9">
        <v>12404</v>
      </c>
      <c r="AW42" s="9">
        <v>0</v>
      </c>
      <c r="AX42" s="9">
        <v>0</v>
      </c>
      <c r="AY42" s="9">
        <v>3959265</v>
      </c>
      <c r="AZ42" s="9">
        <v>14478</v>
      </c>
      <c r="BA42" s="9">
        <v>24725</v>
      </c>
      <c r="BB42" s="9">
        <v>35757</v>
      </c>
      <c r="BC42" s="9">
        <v>22768</v>
      </c>
      <c r="BD42" s="9">
        <v>66150</v>
      </c>
      <c r="BE42" s="9">
        <v>344284</v>
      </c>
      <c r="BF42" s="9">
        <v>0</v>
      </c>
      <c r="BG42" s="9">
        <v>107227</v>
      </c>
      <c r="BH42" s="9">
        <v>39294</v>
      </c>
      <c r="BI42" s="9">
        <v>16800</v>
      </c>
      <c r="BJ42" s="9">
        <v>74198</v>
      </c>
      <c r="BK42" s="9">
        <v>37122</v>
      </c>
      <c r="BL42" s="9">
        <v>40891</v>
      </c>
      <c r="BM42" s="9">
        <v>0</v>
      </c>
      <c r="BN42" s="9">
        <v>14372</v>
      </c>
      <c r="BO42" s="9">
        <v>53625</v>
      </c>
      <c r="BP42" s="9">
        <v>20694</v>
      </c>
      <c r="BQ42" s="9">
        <v>304644</v>
      </c>
      <c r="BR42" s="9">
        <v>40464</v>
      </c>
      <c r="BS42" s="9">
        <v>24764</v>
      </c>
      <c r="BT42" s="9">
        <v>6240</v>
      </c>
      <c r="BU42" s="9">
        <v>250148</v>
      </c>
      <c r="BV42" s="9">
        <v>1029088</v>
      </c>
      <c r="BW42" s="9">
        <v>735770</v>
      </c>
      <c r="BX42" s="9">
        <v>48511</v>
      </c>
      <c r="BY42" s="9">
        <v>3898346</v>
      </c>
      <c r="BZ42" s="9"/>
      <c r="CA42" s="9">
        <f t="shared" si="5"/>
        <v>47525821</v>
      </c>
    </row>
    <row r="43" spans="1:131" x14ac:dyDescent="0.25">
      <c r="A43" s="6" t="s">
        <v>196</v>
      </c>
      <c r="B43" s="6" t="s">
        <v>195</v>
      </c>
      <c r="C43" s="9">
        <v>0</v>
      </c>
      <c r="D43" s="9">
        <v>7627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/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28515</v>
      </c>
      <c r="BY43" s="9">
        <v>0</v>
      </c>
      <c r="BZ43" s="9"/>
      <c r="CA43" s="9">
        <f t="shared" si="5"/>
        <v>36142</v>
      </c>
    </row>
    <row r="44" spans="1:131" x14ac:dyDescent="0.25">
      <c r="A44" s="6" t="s">
        <v>194</v>
      </c>
      <c r="B44" s="6" t="s">
        <v>193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/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/>
      <c r="CA44" s="9">
        <f t="shared" si="5"/>
        <v>0</v>
      </c>
    </row>
    <row r="45" spans="1:131" x14ac:dyDescent="0.25">
      <c r="A45" s="6" t="s">
        <v>192</v>
      </c>
      <c r="B45" s="6" t="s">
        <v>191</v>
      </c>
      <c r="C45" s="9"/>
      <c r="D45" s="9"/>
      <c r="E45" s="9"/>
      <c r="F45" s="9"/>
      <c r="G45" s="9"/>
      <c r="H45" s="9"/>
      <c r="I45" s="9"/>
      <c r="J45" s="9"/>
      <c r="K45" s="9">
        <v>0</v>
      </c>
      <c r="L45" s="9"/>
      <c r="M45" s="9">
        <v>0</v>
      </c>
      <c r="N45" s="9"/>
      <c r="O45" s="9"/>
      <c r="P45" s="9"/>
      <c r="Q45" s="9"/>
      <c r="R45" s="9"/>
      <c r="S45" s="9"/>
      <c r="T45" s="9"/>
      <c r="U45" s="9">
        <v>0</v>
      </c>
      <c r="V45" s="9"/>
      <c r="W45" s="9"/>
      <c r="X45" s="9"/>
      <c r="Y45" s="9"/>
      <c r="Z45" s="9"/>
      <c r="AA45" s="9"/>
      <c r="AB45" s="9"/>
      <c r="AC45" s="9"/>
      <c r="AD45" s="9">
        <v>0</v>
      </c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>
        <v>0</v>
      </c>
      <c r="BZ45" s="9"/>
      <c r="CA45" s="9">
        <f t="shared" si="5"/>
        <v>0</v>
      </c>
    </row>
    <row r="46" spans="1:131" x14ac:dyDescent="0.25">
      <c r="A46" s="6" t="s">
        <v>190</v>
      </c>
      <c r="B46" s="6" t="s">
        <v>189</v>
      </c>
      <c r="C46" s="9">
        <v>1128</v>
      </c>
      <c r="D46" s="9">
        <v>2569563</v>
      </c>
      <c r="E46" s="9">
        <v>34950</v>
      </c>
      <c r="F46" s="9">
        <v>355412</v>
      </c>
      <c r="G46" s="9">
        <v>144219</v>
      </c>
      <c r="H46" s="9">
        <v>287082</v>
      </c>
      <c r="I46" s="9">
        <v>142050</v>
      </c>
      <c r="J46" s="9">
        <v>489487</v>
      </c>
      <c r="K46" s="9">
        <v>103905</v>
      </c>
      <c r="L46" s="9">
        <v>0</v>
      </c>
      <c r="M46" s="9">
        <v>0</v>
      </c>
      <c r="N46" s="9">
        <v>962110</v>
      </c>
      <c r="O46" s="9">
        <v>1171258</v>
      </c>
      <c r="P46" s="9">
        <v>287486</v>
      </c>
      <c r="Q46" s="9">
        <v>2630150</v>
      </c>
      <c r="R46" s="9">
        <v>603042</v>
      </c>
      <c r="S46" s="9">
        <v>29573</v>
      </c>
      <c r="T46" s="9">
        <v>387959</v>
      </c>
      <c r="U46" s="9">
        <v>201670</v>
      </c>
      <c r="V46" s="9">
        <v>327557</v>
      </c>
      <c r="W46" s="9">
        <v>822896</v>
      </c>
      <c r="X46" s="9">
        <v>143198</v>
      </c>
      <c r="Y46" s="9">
        <v>142481</v>
      </c>
      <c r="Z46" s="9">
        <v>1641956</v>
      </c>
      <c r="AA46" s="9">
        <v>54052</v>
      </c>
      <c r="AB46" s="9">
        <v>0</v>
      </c>
      <c r="AC46" s="9">
        <v>146693</v>
      </c>
      <c r="AD46" s="9">
        <v>2956341</v>
      </c>
      <c r="AE46" s="9">
        <v>0</v>
      </c>
      <c r="AF46" s="9">
        <v>242606</v>
      </c>
      <c r="AG46" s="9">
        <v>59138</v>
      </c>
      <c r="AH46" s="9">
        <v>1702509</v>
      </c>
      <c r="AI46" s="9">
        <v>5468582</v>
      </c>
      <c r="AJ46" s="9">
        <v>912227</v>
      </c>
      <c r="AK46" s="9">
        <v>87961</v>
      </c>
      <c r="AL46" s="9">
        <v>29857</v>
      </c>
      <c r="AM46" s="9">
        <v>57523</v>
      </c>
      <c r="AN46" s="9">
        <v>2827903</v>
      </c>
      <c r="AO46" s="9">
        <v>0</v>
      </c>
      <c r="AP46" s="9">
        <v>591600</v>
      </c>
      <c r="AQ46" s="9">
        <v>1625597</v>
      </c>
      <c r="AR46" s="9">
        <v>102047</v>
      </c>
      <c r="AS46" s="9">
        <v>725039</v>
      </c>
      <c r="AT46" s="9">
        <v>9710</v>
      </c>
      <c r="AU46" s="9">
        <v>2634712</v>
      </c>
      <c r="AV46" s="9">
        <v>496907</v>
      </c>
      <c r="AW46" s="9">
        <v>354074</v>
      </c>
      <c r="AX46" s="9">
        <v>122512</v>
      </c>
      <c r="AY46" s="9">
        <v>1549166</v>
      </c>
      <c r="AZ46" s="9">
        <v>27476</v>
      </c>
      <c r="BA46" s="9">
        <v>361239</v>
      </c>
      <c r="BB46" s="9">
        <v>51486</v>
      </c>
      <c r="BC46" s="9">
        <v>144221</v>
      </c>
      <c r="BD46" s="9">
        <v>1740710</v>
      </c>
      <c r="BE46" s="9">
        <v>489938</v>
      </c>
      <c r="BF46" s="9">
        <v>227946</v>
      </c>
      <c r="BG46" s="9">
        <v>1212070</v>
      </c>
      <c r="BH46" s="9">
        <v>3906631</v>
      </c>
      <c r="BI46" s="9">
        <v>81621</v>
      </c>
      <c r="BJ46" s="9">
        <v>0</v>
      </c>
      <c r="BK46" s="9">
        <v>177539</v>
      </c>
      <c r="BL46" s="9">
        <v>165626</v>
      </c>
      <c r="BM46" s="9">
        <v>292897</v>
      </c>
      <c r="BN46" s="9">
        <v>493817</v>
      </c>
      <c r="BO46" s="9">
        <v>752264</v>
      </c>
      <c r="BP46" s="9">
        <v>232538</v>
      </c>
      <c r="BQ46" s="9">
        <v>1187482</v>
      </c>
      <c r="BR46" s="9">
        <v>211635</v>
      </c>
      <c r="BS46" s="9">
        <v>47875</v>
      </c>
      <c r="BT46" s="9">
        <v>630898</v>
      </c>
      <c r="BU46" s="9">
        <v>158504</v>
      </c>
      <c r="BV46" s="9">
        <v>551238</v>
      </c>
      <c r="BW46" s="9">
        <v>4162272</v>
      </c>
      <c r="BX46" s="9">
        <v>417678</v>
      </c>
      <c r="BY46" s="9">
        <v>2576264</v>
      </c>
      <c r="BZ46" s="9"/>
      <c r="CA46" s="9">
        <f t="shared" si="5"/>
        <v>56537753</v>
      </c>
    </row>
    <row r="47" spans="1:131" x14ac:dyDescent="0.25">
      <c r="A47" s="6" t="s">
        <v>188</v>
      </c>
      <c r="B47" s="6" t="s">
        <v>187</v>
      </c>
      <c r="C47" s="9">
        <v>7139</v>
      </c>
      <c r="D47" s="9">
        <v>0</v>
      </c>
      <c r="E47" s="9">
        <v>34928</v>
      </c>
      <c r="F47" s="9">
        <v>804731</v>
      </c>
      <c r="G47" s="9">
        <v>79091</v>
      </c>
      <c r="H47" s="9">
        <v>168546</v>
      </c>
      <c r="I47" s="9">
        <v>150681</v>
      </c>
      <c r="J47" s="9">
        <v>1228750</v>
      </c>
      <c r="K47" s="9">
        <v>0</v>
      </c>
      <c r="L47" s="9">
        <v>0</v>
      </c>
      <c r="M47" s="9">
        <v>0</v>
      </c>
      <c r="N47" s="9">
        <v>6231511</v>
      </c>
      <c r="O47" s="9">
        <v>4753535</v>
      </c>
      <c r="P47" s="9">
        <v>1089</v>
      </c>
      <c r="Q47" s="9">
        <v>5719872</v>
      </c>
      <c r="R47" s="9">
        <v>496566</v>
      </c>
      <c r="S47" s="9">
        <v>0</v>
      </c>
      <c r="T47" s="9">
        <v>0</v>
      </c>
      <c r="U47" s="9">
        <v>20910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200394</v>
      </c>
      <c r="AC47" s="9">
        <v>844</v>
      </c>
      <c r="AD47" s="9">
        <v>770329</v>
      </c>
      <c r="AE47" s="9">
        <v>0</v>
      </c>
      <c r="AF47" s="9">
        <v>251700</v>
      </c>
      <c r="AG47" s="9">
        <v>0</v>
      </c>
      <c r="AH47" s="9">
        <v>592927</v>
      </c>
      <c r="AI47" s="9">
        <v>10338046</v>
      </c>
      <c r="AJ47" s="9">
        <v>0</v>
      </c>
      <c r="AK47" s="9">
        <v>0</v>
      </c>
      <c r="AL47" s="9">
        <v>318</v>
      </c>
      <c r="AM47" s="9">
        <v>0</v>
      </c>
      <c r="AN47" s="9">
        <v>0</v>
      </c>
      <c r="AO47" s="9">
        <v>0</v>
      </c>
      <c r="AP47" s="9">
        <v>3812</v>
      </c>
      <c r="AQ47" s="9">
        <v>829711</v>
      </c>
      <c r="AR47" s="9">
        <v>0</v>
      </c>
      <c r="AS47" s="9">
        <v>182176</v>
      </c>
      <c r="AT47" s="9">
        <v>0</v>
      </c>
      <c r="AU47" s="9">
        <v>2880283</v>
      </c>
      <c r="AV47" s="9">
        <v>0</v>
      </c>
      <c r="AW47" s="9">
        <v>202639</v>
      </c>
      <c r="AX47" s="9">
        <v>90337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2527183</v>
      </c>
      <c r="BH47" s="9">
        <v>2540251</v>
      </c>
      <c r="BI47" s="9">
        <v>0</v>
      </c>
      <c r="BJ47" s="9">
        <v>509165</v>
      </c>
      <c r="BK47" s="9">
        <v>995687</v>
      </c>
      <c r="BL47" s="9">
        <v>0</v>
      </c>
      <c r="BM47" s="9">
        <v>0</v>
      </c>
      <c r="BN47" s="9">
        <v>1049667</v>
      </c>
      <c r="BO47" s="9">
        <v>1797380</v>
      </c>
      <c r="BP47" s="9">
        <v>0</v>
      </c>
      <c r="BQ47" s="9">
        <v>598027</v>
      </c>
      <c r="BR47" s="9">
        <v>0</v>
      </c>
      <c r="BS47" s="9">
        <v>0</v>
      </c>
      <c r="BT47" s="9">
        <v>382959</v>
      </c>
      <c r="BU47" s="9">
        <v>0</v>
      </c>
      <c r="BV47" s="9">
        <v>0</v>
      </c>
      <c r="BW47" s="9">
        <v>1966652</v>
      </c>
      <c r="BX47" s="9">
        <v>599372</v>
      </c>
      <c r="BY47" s="9">
        <v>179297</v>
      </c>
      <c r="BZ47" s="9"/>
      <c r="CA47" s="9">
        <f t="shared" si="5"/>
        <v>49186505</v>
      </c>
    </row>
    <row r="48" spans="1:131" x14ac:dyDescent="0.25">
      <c r="A48" s="6" t="s">
        <v>186</v>
      </c>
      <c r="B48" s="6" t="s">
        <v>185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457086</v>
      </c>
      <c r="O48" s="9">
        <v>0</v>
      </c>
      <c r="P48" s="9">
        <v>0</v>
      </c>
      <c r="Q48" s="9">
        <v>30676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136799</v>
      </c>
      <c r="AQ48" s="9">
        <v>0</v>
      </c>
      <c r="AR48" s="9">
        <v>108206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413217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12256</v>
      </c>
      <c r="BZ48" s="9"/>
      <c r="CA48" s="9">
        <f t="shared" si="5"/>
        <v>1158240</v>
      </c>
    </row>
    <row r="49" spans="1:165" x14ac:dyDescent="0.25">
      <c r="A49" s="6" t="s">
        <v>184</v>
      </c>
      <c r="B49" s="6" t="s">
        <v>183</v>
      </c>
      <c r="C49" s="9"/>
      <c r="D49" s="9"/>
      <c r="E49" s="9"/>
      <c r="F49" s="9"/>
      <c r="G49" s="9"/>
      <c r="H49" s="9"/>
      <c r="I49" s="9"/>
      <c r="J49" s="9"/>
      <c r="K49" s="9">
        <v>0</v>
      </c>
      <c r="L49" s="9"/>
      <c r="M49" s="9">
        <v>0</v>
      </c>
      <c r="N49" s="9"/>
      <c r="O49" s="9"/>
      <c r="P49" s="9"/>
      <c r="Q49" s="9"/>
      <c r="R49" s="9"/>
      <c r="S49" s="9"/>
      <c r="T49" s="9"/>
      <c r="U49" s="9">
        <v>0</v>
      </c>
      <c r="V49" s="9"/>
      <c r="W49" s="9"/>
      <c r="X49" s="9"/>
      <c r="Y49" s="9"/>
      <c r="Z49" s="9"/>
      <c r="AA49" s="9"/>
      <c r="AB49" s="9"/>
      <c r="AC49" s="9"/>
      <c r="AD49" s="9">
        <v>0</v>
      </c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>
        <v>0</v>
      </c>
      <c r="BZ49" s="9"/>
      <c r="CA49" s="9">
        <f t="shared" si="5"/>
        <v>0</v>
      </c>
    </row>
    <row r="50" spans="1:165" x14ac:dyDescent="0.25">
      <c r="A50" s="6" t="s">
        <v>182</v>
      </c>
      <c r="B50" s="6" t="s">
        <v>181</v>
      </c>
      <c r="C50" s="9">
        <v>6384</v>
      </c>
      <c r="D50" s="9">
        <v>1923463</v>
      </c>
      <c r="E50" s="9">
        <v>124618</v>
      </c>
      <c r="F50" s="9">
        <v>38565</v>
      </c>
      <c r="G50" s="9">
        <v>131206</v>
      </c>
      <c r="H50" s="9">
        <v>33337</v>
      </c>
      <c r="I50" s="9">
        <v>0</v>
      </c>
      <c r="J50" s="9">
        <v>1738421</v>
      </c>
      <c r="K50" s="9">
        <v>97547</v>
      </c>
      <c r="L50" s="9">
        <v>74380</v>
      </c>
      <c r="M50" s="9">
        <v>18440</v>
      </c>
      <c r="N50" s="9">
        <v>1245014</v>
      </c>
      <c r="O50" s="9">
        <v>483698</v>
      </c>
      <c r="P50" s="9">
        <v>77423</v>
      </c>
      <c r="Q50" s="9">
        <v>5194031</v>
      </c>
      <c r="R50" s="9">
        <v>79724</v>
      </c>
      <c r="S50" s="9">
        <v>0</v>
      </c>
      <c r="T50" s="9">
        <v>128360</v>
      </c>
      <c r="U50" s="9">
        <v>160262</v>
      </c>
      <c r="V50" s="9">
        <v>187868</v>
      </c>
      <c r="W50" s="9">
        <v>1012844</v>
      </c>
      <c r="X50" s="9">
        <v>167542</v>
      </c>
      <c r="Y50" s="9">
        <v>240053</v>
      </c>
      <c r="Z50" s="9">
        <v>862078</v>
      </c>
      <c r="AA50" s="9">
        <v>181365</v>
      </c>
      <c r="AB50" s="9">
        <v>0</v>
      </c>
      <c r="AC50" s="9">
        <v>0</v>
      </c>
      <c r="AD50" s="9">
        <v>51071</v>
      </c>
      <c r="AE50" s="9">
        <v>0</v>
      </c>
      <c r="AF50" s="9">
        <v>9389</v>
      </c>
      <c r="AG50" s="9">
        <v>15777</v>
      </c>
      <c r="AH50" s="9">
        <v>115177</v>
      </c>
      <c r="AI50" s="9">
        <v>3392419</v>
      </c>
      <c r="AJ50" s="9">
        <v>273126</v>
      </c>
      <c r="AK50" s="9">
        <v>64170</v>
      </c>
      <c r="AL50" s="9">
        <v>0</v>
      </c>
      <c r="AM50" s="9">
        <v>249337</v>
      </c>
      <c r="AN50" s="9">
        <v>160919</v>
      </c>
      <c r="AO50" s="9">
        <v>47978</v>
      </c>
      <c r="AP50" s="9">
        <v>242817</v>
      </c>
      <c r="AQ50" s="9">
        <v>31699</v>
      </c>
      <c r="AR50" s="9">
        <v>0</v>
      </c>
      <c r="AS50" s="9">
        <v>172414</v>
      </c>
      <c r="AT50" s="9">
        <v>28181</v>
      </c>
      <c r="AU50" s="9">
        <v>360877</v>
      </c>
      <c r="AV50" s="9">
        <v>149364</v>
      </c>
      <c r="AW50" s="9">
        <v>64216</v>
      </c>
      <c r="AX50" s="9">
        <v>85875</v>
      </c>
      <c r="AY50" s="9">
        <v>6775</v>
      </c>
      <c r="AZ50" s="9">
        <v>4311</v>
      </c>
      <c r="BA50" s="9">
        <v>122937</v>
      </c>
      <c r="BB50" s="9">
        <v>345775</v>
      </c>
      <c r="BC50" s="9">
        <v>21962</v>
      </c>
      <c r="BD50" s="9">
        <v>85587</v>
      </c>
      <c r="BE50" s="9">
        <v>890495</v>
      </c>
      <c r="BF50" s="9">
        <v>281234</v>
      </c>
      <c r="BG50" s="9">
        <v>2121312</v>
      </c>
      <c r="BH50" s="9">
        <v>902038</v>
      </c>
      <c r="BI50" s="9">
        <v>145852</v>
      </c>
      <c r="BJ50" s="9">
        <v>66515</v>
      </c>
      <c r="BK50" s="9">
        <v>400855</v>
      </c>
      <c r="BL50" s="9">
        <v>16404</v>
      </c>
      <c r="BM50" s="9">
        <v>120892</v>
      </c>
      <c r="BN50" s="9">
        <v>452054</v>
      </c>
      <c r="BO50" s="9">
        <v>0</v>
      </c>
      <c r="BP50" s="9">
        <v>0</v>
      </c>
      <c r="BQ50" s="9">
        <v>1420175</v>
      </c>
      <c r="BR50" s="9">
        <v>102778</v>
      </c>
      <c r="BS50" s="9">
        <v>178693</v>
      </c>
      <c r="BT50" s="9">
        <v>0</v>
      </c>
      <c r="BU50" s="9">
        <v>0</v>
      </c>
      <c r="BV50" s="9">
        <v>583035</v>
      </c>
      <c r="BW50" s="9">
        <v>443883</v>
      </c>
      <c r="BX50" s="9">
        <v>281416</v>
      </c>
      <c r="BY50" s="9">
        <v>92744</v>
      </c>
      <c r="BZ50" s="9"/>
      <c r="CA50" s="9">
        <f t="shared" si="5"/>
        <v>28809151</v>
      </c>
      <c r="CJ50" s="8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</row>
    <row r="51" spans="1:165" x14ac:dyDescent="0.25">
      <c r="A51" s="6" t="s">
        <v>180</v>
      </c>
      <c r="B51" s="6" t="s">
        <v>179</v>
      </c>
      <c r="C51" s="9">
        <v>0</v>
      </c>
      <c r="D51" s="9">
        <v>610173</v>
      </c>
      <c r="E51" s="9">
        <v>232133</v>
      </c>
      <c r="F51" s="9">
        <v>502058</v>
      </c>
      <c r="G51" s="9">
        <v>27219</v>
      </c>
      <c r="H51" s="9">
        <v>18771</v>
      </c>
      <c r="I51" s="9">
        <v>3917</v>
      </c>
      <c r="J51" s="9">
        <v>722015</v>
      </c>
      <c r="K51" s="9">
        <v>187503</v>
      </c>
      <c r="L51" s="9">
        <v>23611</v>
      </c>
      <c r="M51" s="9">
        <v>5057</v>
      </c>
      <c r="N51" s="9">
        <v>556465</v>
      </c>
      <c r="O51" s="9">
        <v>202468</v>
      </c>
      <c r="P51" s="9">
        <v>217111</v>
      </c>
      <c r="Q51" s="9">
        <v>4503251</v>
      </c>
      <c r="R51" s="9">
        <v>252779</v>
      </c>
      <c r="S51" s="9">
        <v>160480</v>
      </c>
      <c r="T51" s="9">
        <v>578666</v>
      </c>
      <c r="U51" s="9">
        <v>302779</v>
      </c>
      <c r="V51" s="9">
        <v>0</v>
      </c>
      <c r="W51" s="9">
        <v>241249</v>
      </c>
      <c r="X51" s="9">
        <v>116825</v>
      </c>
      <c r="Y51" s="9">
        <v>51941</v>
      </c>
      <c r="Z51" s="9">
        <v>392610</v>
      </c>
      <c r="AA51" s="9">
        <v>30192</v>
      </c>
      <c r="AB51" s="9">
        <v>440590</v>
      </c>
      <c r="AC51" s="9">
        <v>310047</v>
      </c>
      <c r="AD51" s="9">
        <v>244296</v>
      </c>
      <c r="AE51" s="9">
        <v>0</v>
      </c>
      <c r="AF51" s="9">
        <v>515727</v>
      </c>
      <c r="AG51" s="9">
        <v>0</v>
      </c>
      <c r="AH51" s="9">
        <v>0</v>
      </c>
      <c r="AI51" s="9">
        <v>1006465</v>
      </c>
      <c r="AJ51" s="9">
        <v>32566</v>
      </c>
      <c r="AK51" s="9">
        <v>2561</v>
      </c>
      <c r="AL51" s="9">
        <v>65990</v>
      </c>
      <c r="AM51" s="9">
        <v>106254</v>
      </c>
      <c r="AN51" s="9">
        <v>2054748</v>
      </c>
      <c r="AO51" s="9">
        <v>7620</v>
      </c>
      <c r="AP51" s="9">
        <v>75727</v>
      </c>
      <c r="AQ51" s="9">
        <v>463409</v>
      </c>
      <c r="AR51" s="9">
        <v>1568</v>
      </c>
      <c r="AS51" s="9">
        <v>0</v>
      </c>
      <c r="AT51" s="9">
        <v>188193</v>
      </c>
      <c r="AU51" s="9">
        <v>697912</v>
      </c>
      <c r="AV51" s="9">
        <v>100506</v>
      </c>
      <c r="AW51" s="9">
        <v>3947</v>
      </c>
      <c r="AX51" s="9">
        <v>95571</v>
      </c>
      <c r="AY51" s="9">
        <v>53294</v>
      </c>
      <c r="AZ51" s="9">
        <v>0</v>
      </c>
      <c r="BA51" s="9">
        <v>0</v>
      </c>
      <c r="BB51" s="9">
        <v>344310</v>
      </c>
      <c r="BC51" s="9">
        <v>13719</v>
      </c>
      <c r="BD51" s="9">
        <v>21383</v>
      </c>
      <c r="BE51" s="9">
        <v>1121991</v>
      </c>
      <c r="BF51" s="9">
        <v>59174</v>
      </c>
      <c r="BG51" s="9">
        <v>746713</v>
      </c>
      <c r="BH51" s="9">
        <v>552122</v>
      </c>
      <c r="BI51" s="9">
        <v>48005</v>
      </c>
      <c r="BJ51" s="9">
        <v>12867</v>
      </c>
      <c r="BK51" s="9">
        <v>291074</v>
      </c>
      <c r="BL51" s="9">
        <v>86280</v>
      </c>
      <c r="BM51" s="9">
        <v>99191</v>
      </c>
      <c r="BN51" s="9">
        <v>152530</v>
      </c>
      <c r="BO51" s="9">
        <v>953267</v>
      </c>
      <c r="BP51" s="9">
        <v>604498</v>
      </c>
      <c r="BQ51" s="9">
        <v>1368816</v>
      </c>
      <c r="BR51" s="9">
        <v>87628</v>
      </c>
      <c r="BS51" s="9">
        <v>185381</v>
      </c>
      <c r="BT51" s="9">
        <v>0</v>
      </c>
      <c r="BU51" s="9">
        <v>964931</v>
      </c>
      <c r="BV51" s="9">
        <v>380575</v>
      </c>
      <c r="BW51" s="9">
        <v>128575</v>
      </c>
      <c r="BX51" s="9">
        <v>120433</v>
      </c>
      <c r="BY51" s="9">
        <v>55485</v>
      </c>
      <c r="BZ51" s="9"/>
      <c r="CA51" s="9">
        <f t="shared" si="5"/>
        <v>24805212</v>
      </c>
    </row>
    <row r="52" spans="1:165" x14ac:dyDescent="0.25">
      <c r="A52" s="6" t="s">
        <v>178</v>
      </c>
      <c r="B52" s="6" t="s">
        <v>177</v>
      </c>
      <c r="C52" s="9">
        <v>0</v>
      </c>
      <c r="D52" s="9">
        <v>573714</v>
      </c>
      <c r="E52" s="9">
        <v>40581</v>
      </c>
      <c r="F52" s="9">
        <v>26225</v>
      </c>
      <c r="G52" s="9">
        <v>42334</v>
      </c>
      <c r="H52" s="9">
        <v>0</v>
      </c>
      <c r="I52" s="9">
        <v>0</v>
      </c>
      <c r="J52" s="9">
        <v>605485</v>
      </c>
      <c r="K52" s="9">
        <v>111930</v>
      </c>
      <c r="L52" s="9">
        <v>626</v>
      </c>
      <c r="M52" s="9">
        <v>20406</v>
      </c>
      <c r="N52" s="9">
        <v>520236</v>
      </c>
      <c r="O52" s="9">
        <v>0</v>
      </c>
      <c r="P52" s="9">
        <v>55791</v>
      </c>
      <c r="Q52" s="9">
        <v>937644</v>
      </c>
      <c r="R52" s="9">
        <v>213801</v>
      </c>
      <c r="S52" s="9">
        <v>0</v>
      </c>
      <c r="T52" s="9">
        <v>46215</v>
      </c>
      <c r="U52" s="9">
        <v>101112</v>
      </c>
      <c r="V52" s="9">
        <v>0</v>
      </c>
      <c r="W52" s="9">
        <v>147775</v>
      </c>
      <c r="X52" s="9">
        <v>17769</v>
      </c>
      <c r="Y52" s="9">
        <v>55281</v>
      </c>
      <c r="Z52" s="9">
        <v>259082</v>
      </c>
      <c r="AA52" s="9">
        <v>11085</v>
      </c>
      <c r="AB52" s="9">
        <v>0</v>
      </c>
      <c r="AC52" s="9">
        <v>231080</v>
      </c>
      <c r="AD52" s="9">
        <v>90108</v>
      </c>
      <c r="AE52" s="9">
        <v>0</v>
      </c>
      <c r="AF52" s="9">
        <v>86402</v>
      </c>
      <c r="AG52" s="9">
        <v>0</v>
      </c>
      <c r="AH52" s="9">
        <v>0</v>
      </c>
      <c r="AI52" s="9">
        <v>440282</v>
      </c>
      <c r="AJ52" s="9">
        <v>20275</v>
      </c>
      <c r="AK52" s="9">
        <v>4462</v>
      </c>
      <c r="AL52" s="9">
        <v>0</v>
      </c>
      <c r="AM52" s="9">
        <v>55193</v>
      </c>
      <c r="AN52" s="9">
        <v>180116</v>
      </c>
      <c r="AO52" s="9">
        <v>0</v>
      </c>
      <c r="AP52" s="9">
        <v>16520</v>
      </c>
      <c r="AQ52" s="9">
        <v>102518</v>
      </c>
      <c r="AR52" s="9">
        <v>0</v>
      </c>
      <c r="AS52" s="9">
        <v>4868</v>
      </c>
      <c r="AT52" s="9">
        <v>0</v>
      </c>
      <c r="AU52" s="9">
        <v>0</v>
      </c>
      <c r="AV52" s="9">
        <v>70220</v>
      </c>
      <c r="AW52" s="9">
        <v>0</v>
      </c>
      <c r="AX52" s="9">
        <v>71440</v>
      </c>
      <c r="AY52" s="9">
        <v>281703</v>
      </c>
      <c r="AZ52" s="9">
        <v>3287</v>
      </c>
      <c r="BA52" s="9">
        <v>0</v>
      </c>
      <c r="BB52" s="9">
        <v>228459</v>
      </c>
      <c r="BC52" s="9">
        <v>0</v>
      </c>
      <c r="BD52" s="9">
        <v>0</v>
      </c>
      <c r="BE52" s="9">
        <v>1046798</v>
      </c>
      <c r="BF52" s="9">
        <v>214869</v>
      </c>
      <c r="BG52" s="9">
        <v>437266</v>
      </c>
      <c r="BH52" s="9">
        <v>423875</v>
      </c>
      <c r="BI52" s="9">
        <v>8932</v>
      </c>
      <c r="BJ52" s="9">
        <v>23003</v>
      </c>
      <c r="BK52" s="9">
        <v>33869</v>
      </c>
      <c r="BL52" s="9">
        <v>24094</v>
      </c>
      <c r="BM52" s="9">
        <v>29883</v>
      </c>
      <c r="BN52" s="9">
        <v>98777</v>
      </c>
      <c r="BO52" s="9">
        <v>219466</v>
      </c>
      <c r="BP52" s="9">
        <v>0</v>
      </c>
      <c r="BQ52" s="9">
        <v>399691</v>
      </c>
      <c r="BR52" s="9">
        <v>10273</v>
      </c>
      <c r="BS52" s="9">
        <v>185769</v>
      </c>
      <c r="BT52" s="9">
        <v>8232</v>
      </c>
      <c r="BU52" s="9">
        <v>249772</v>
      </c>
      <c r="BV52" s="9">
        <v>327940</v>
      </c>
      <c r="BW52" s="9">
        <v>14049</v>
      </c>
      <c r="BX52" s="9">
        <v>70201</v>
      </c>
      <c r="BY52" s="9">
        <v>103535</v>
      </c>
      <c r="BZ52" s="9"/>
      <c r="CA52" s="9">
        <f t="shared" si="5"/>
        <v>9604319</v>
      </c>
    </row>
    <row r="53" spans="1:165" x14ac:dyDescent="0.25">
      <c r="A53" s="6" t="s">
        <v>176</v>
      </c>
      <c r="B53" s="6" t="s">
        <v>175</v>
      </c>
      <c r="C53" s="9">
        <v>0</v>
      </c>
      <c r="D53" s="9">
        <v>157795</v>
      </c>
      <c r="E53" s="9">
        <v>0</v>
      </c>
      <c r="F53" s="9">
        <v>49285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56596</v>
      </c>
      <c r="P53" s="9">
        <v>0</v>
      </c>
      <c r="Q53" s="9">
        <v>421788</v>
      </c>
      <c r="R53" s="9">
        <v>0</v>
      </c>
      <c r="S53" s="9">
        <v>0</v>
      </c>
      <c r="T53" s="9">
        <v>68870</v>
      </c>
      <c r="U53" s="9">
        <v>0</v>
      </c>
      <c r="V53" s="9">
        <v>0</v>
      </c>
      <c r="W53" s="9">
        <v>49627</v>
      </c>
      <c r="X53" s="9">
        <v>0</v>
      </c>
      <c r="Y53" s="9">
        <v>417982</v>
      </c>
      <c r="Z53" s="9">
        <v>0</v>
      </c>
      <c r="AA53" s="9">
        <v>0</v>
      </c>
      <c r="AB53" s="9">
        <v>0</v>
      </c>
      <c r="AC53" s="9">
        <v>0</v>
      </c>
      <c r="AD53" s="9">
        <v>14681</v>
      </c>
      <c r="AE53" s="9">
        <v>0</v>
      </c>
      <c r="AF53" s="9">
        <v>0</v>
      </c>
      <c r="AG53" s="9">
        <v>0</v>
      </c>
      <c r="AH53" s="9">
        <v>26641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167449</v>
      </c>
      <c r="AO53" s="9">
        <v>0</v>
      </c>
      <c r="AP53" s="9">
        <v>6982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169526</v>
      </c>
      <c r="BF53" s="9">
        <v>41940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/>
      <c r="CA53" s="9">
        <f t="shared" si="5"/>
        <v>1649162</v>
      </c>
    </row>
    <row r="54" spans="1:165" x14ac:dyDescent="0.25">
      <c r="A54" s="6" t="s">
        <v>174</v>
      </c>
      <c r="B54" s="6" t="s">
        <v>173</v>
      </c>
      <c r="C54" s="9">
        <v>43939</v>
      </c>
      <c r="D54" s="9">
        <v>582888</v>
      </c>
      <c r="E54" s="9">
        <v>80708</v>
      </c>
      <c r="F54" s="9">
        <v>14979</v>
      </c>
      <c r="G54" s="9">
        <v>263871</v>
      </c>
      <c r="H54" s="9">
        <v>0</v>
      </c>
      <c r="I54" s="9">
        <v>13850</v>
      </c>
      <c r="J54" s="9">
        <v>167452</v>
      </c>
      <c r="K54" s="9">
        <v>399919</v>
      </c>
      <c r="L54" s="9">
        <v>1561</v>
      </c>
      <c r="M54" s="9">
        <v>348671</v>
      </c>
      <c r="N54" s="9">
        <v>1146649</v>
      </c>
      <c r="O54" s="9">
        <v>304093</v>
      </c>
      <c r="P54" s="9">
        <v>132551</v>
      </c>
      <c r="Q54" s="9">
        <v>2713160</v>
      </c>
      <c r="R54" s="9">
        <v>7434</v>
      </c>
      <c r="S54" s="9">
        <v>59441</v>
      </c>
      <c r="T54" s="9">
        <v>15078</v>
      </c>
      <c r="U54" s="9">
        <v>667194</v>
      </c>
      <c r="V54" s="9">
        <v>2498502</v>
      </c>
      <c r="W54" s="9">
        <v>531095</v>
      </c>
      <c r="X54" s="9">
        <v>91437</v>
      </c>
      <c r="Y54" s="9">
        <v>0</v>
      </c>
      <c r="Z54" s="9">
        <v>756321</v>
      </c>
      <c r="AA54" s="9">
        <v>140527</v>
      </c>
      <c r="AB54" s="9">
        <v>0</v>
      </c>
      <c r="AC54" s="9">
        <v>107596</v>
      </c>
      <c r="AD54" s="9">
        <v>241852</v>
      </c>
      <c r="AE54" s="9">
        <v>29984</v>
      </c>
      <c r="AF54" s="9">
        <v>774780</v>
      </c>
      <c r="AG54" s="9">
        <v>205285</v>
      </c>
      <c r="AH54" s="9">
        <v>604845</v>
      </c>
      <c r="AI54" s="9">
        <v>2457798</v>
      </c>
      <c r="AJ54" s="9">
        <v>132877</v>
      </c>
      <c r="AK54" s="9">
        <v>76154</v>
      </c>
      <c r="AL54" s="9">
        <v>38883</v>
      </c>
      <c r="AM54" s="9">
        <v>327554</v>
      </c>
      <c r="AN54" s="9">
        <v>1201793</v>
      </c>
      <c r="AO54" s="9">
        <v>217637</v>
      </c>
      <c r="AP54" s="9">
        <v>6859</v>
      </c>
      <c r="AQ54" s="9">
        <v>2689583</v>
      </c>
      <c r="AR54" s="9">
        <v>1356037</v>
      </c>
      <c r="AS54" s="9">
        <v>214754</v>
      </c>
      <c r="AT54" s="9">
        <v>547144</v>
      </c>
      <c r="AU54" s="9">
        <v>368255</v>
      </c>
      <c r="AV54" s="9">
        <v>978874</v>
      </c>
      <c r="AW54" s="9">
        <v>143923</v>
      </c>
      <c r="AX54" s="9">
        <v>68883</v>
      </c>
      <c r="AY54" s="9">
        <v>417487</v>
      </c>
      <c r="AZ54" s="9">
        <v>226084</v>
      </c>
      <c r="BA54" s="9">
        <v>64954</v>
      </c>
      <c r="BB54" s="9">
        <v>111561</v>
      </c>
      <c r="BC54" s="9">
        <v>0</v>
      </c>
      <c r="BD54" s="9">
        <v>373743</v>
      </c>
      <c r="BE54" s="9">
        <v>980528</v>
      </c>
      <c r="BF54" s="9">
        <v>365308</v>
      </c>
      <c r="BG54" s="9">
        <v>4282210</v>
      </c>
      <c r="BH54" s="9">
        <v>4174951</v>
      </c>
      <c r="BI54" s="9">
        <v>0</v>
      </c>
      <c r="BJ54" s="9">
        <v>0</v>
      </c>
      <c r="BK54" s="9">
        <v>266730</v>
      </c>
      <c r="BL54" s="9">
        <v>18395</v>
      </c>
      <c r="BM54" s="9">
        <v>99899</v>
      </c>
      <c r="BN54" s="9">
        <v>173868</v>
      </c>
      <c r="BO54" s="9">
        <v>740864</v>
      </c>
      <c r="BP54" s="9">
        <v>1963952</v>
      </c>
      <c r="BQ54" s="9">
        <v>1014558</v>
      </c>
      <c r="BR54" s="9">
        <v>138972</v>
      </c>
      <c r="BS54" s="9">
        <v>770898</v>
      </c>
      <c r="BT54" s="9">
        <v>0</v>
      </c>
      <c r="BU54" s="9">
        <v>0</v>
      </c>
      <c r="BV54" s="9">
        <v>122704</v>
      </c>
      <c r="BW54" s="9">
        <v>101663</v>
      </c>
      <c r="BX54" s="9">
        <v>1002157</v>
      </c>
      <c r="BY54" s="9">
        <v>231666</v>
      </c>
      <c r="BZ54" s="9"/>
      <c r="CA54" s="9">
        <f t="shared" si="5"/>
        <v>41415822</v>
      </c>
    </row>
    <row r="55" spans="1:165" x14ac:dyDescent="0.25">
      <c r="A55" s="6" t="s">
        <v>172</v>
      </c>
      <c r="B55" s="6" t="s">
        <v>171</v>
      </c>
      <c r="C55" s="9"/>
      <c r="D55" s="9"/>
      <c r="E55" s="9"/>
      <c r="F55" s="9"/>
      <c r="G55" s="9"/>
      <c r="H55" s="9"/>
      <c r="I55" s="9"/>
      <c r="J55" s="9"/>
      <c r="K55" s="9">
        <v>0</v>
      </c>
      <c r="L55" s="9"/>
      <c r="M55" s="9">
        <v>0</v>
      </c>
      <c r="N55" s="9"/>
      <c r="O55" s="9"/>
      <c r="P55" s="9"/>
      <c r="Q55" s="9"/>
      <c r="R55" s="9"/>
      <c r="S55" s="9"/>
      <c r="T55" s="9"/>
      <c r="U55" s="9">
        <v>0</v>
      </c>
      <c r="V55" s="9"/>
      <c r="W55" s="9"/>
      <c r="X55" s="9"/>
      <c r="Y55" s="9"/>
      <c r="Z55" s="9"/>
      <c r="AA55" s="9"/>
      <c r="AB55" s="9"/>
      <c r="AC55" s="9"/>
      <c r="AD55" s="9">
        <v>0</v>
      </c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>
        <v>0</v>
      </c>
      <c r="BZ55" s="9"/>
      <c r="CA55" s="9">
        <f t="shared" si="5"/>
        <v>0</v>
      </c>
    </row>
    <row r="56" spans="1:165" x14ac:dyDescent="0.25">
      <c r="A56" s="6" t="s">
        <v>170</v>
      </c>
      <c r="B56" s="6" t="s">
        <v>169</v>
      </c>
      <c r="C56" s="9">
        <v>41832</v>
      </c>
      <c r="D56" s="9">
        <v>13038</v>
      </c>
      <c r="E56" s="9">
        <v>10000</v>
      </c>
      <c r="F56" s="9">
        <v>166703</v>
      </c>
      <c r="G56" s="9">
        <v>0</v>
      </c>
      <c r="H56" s="9">
        <v>133</v>
      </c>
      <c r="I56" s="9">
        <v>0</v>
      </c>
      <c r="J56" s="9">
        <v>382474</v>
      </c>
      <c r="K56" s="9">
        <v>188825</v>
      </c>
      <c r="L56" s="9">
        <v>0</v>
      </c>
      <c r="M56" s="9">
        <v>5000</v>
      </c>
      <c r="N56" s="9">
        <v>273573</v>
      </c>
      <c r="O56" s="9">
        <v>555040</v>
      </c>
      <c r="P56" s="9">
        <v>36491</v>
      </c>
      <c r="Q56" s="9">
        <v>292729</v>
      </c>
      <c r="R56" s="9">
        <v>129281</v>
      </c>
      <c r="S56" s="9">
        <v>82431</v>
      </c>
      <c r="T56" s="9">
        <v>79459</v>
      </c>
      <c r="U56" s="9">
        <v>3375</v>
      </c>
      <c r="V56" s="9">
        <v>124922</v>
      </c>
      <c r="W56" s="9">
        <v>494051</v>
      </c>
      <c r="X56" s="9">
        <v>0</v>
      </c>
      <c r="Y56" s="9">
        <v>12015</v>
      </c>
      <c r="Z56" s="9">
        <v>481538</v>
      </c>
      <c r="AA56" s="9">
        <v>0</v>
      </c>
      <c r="AB56" s="9">
        <v>74007</v>
      </c>
      <c r="AC56" s="9">
        <v>202551</v>
      </c>
      <c r="AD56" s="9">
        <v>385770</v>
      </c>
      <c r="AE56" s="9">
        <v>0</v>
      </c>
      <c r="AF56" s="9">
        <v>0</v>
      </c>
      <c r="AG56" s="9">
        <v>0</v>
      </c>
      <c r="AH56" s="9">
        <v>244760</v>
      </c>
      <c r="AI56" s="9">
        <v>266082</v>
      </c>
      <c r="AJ56" s="9">
        <v>35362</v>
      </c>
      <c r="AK56" s="9">
        <v>0</v>
      </c>
      <c r="AL56" s="9">
        <v>0</v>
      </c>
      <c r="AM56" s="9">
        <v>63236</v>
      </c>
      <c r="AN56" s="9">
        <v>1075109</v>
      </c>
      <c r="AO56" s="9">
        <v>0</v>
      </c>
      <c r="AP56" s="9">
        <v>0</v>
      </c>
      <c r="AQ56" s="9">
        <v>70327</v>
      </c>
      <c r="AR56" s="9">
        <v>153174</v>
      </c>
      <c r="AS56" s="9">
        <v>0</v>
      </c>
      <c r="AT56" s="9">
        <v>0</v>
      </c>
      <c r="AU56" s="9">
        <v>113246</v>
      </c>
      <c r="AV56" s="9">
        <v>338193</v>
      </c>
      <c r="AW56" s="9">
        <v>14562</v>
      </c>
      <c r="AX56" s="9">
        <v>144</v>
      </c>
      <c r="AY56" s="9">
        <v>205498</v>
      </c>
      <c r="AZ56" s="9">
        <v>10000</v>
      </c>
      <c r="BA56" s="9">
        <v>33864</v>
      </c>
      <c r="BB56" s="9">
        <v>13326</v>
      </c>
      <c r="BC56" s="9">
        <v>36183</v>
      </c>
      <c r="BD56" s="9">
        <v>62155</v>
      </c>
      <c r="BE56" s="9">
        <v>249135</v>
      </c>
      <c r="BF56" s="9">
        <v>40560</v>
      </c>
      <c r="BG56" s="9">
        <v>104389</v>
      </c>
      <c r="BH56" s="9">
        <v>69620</v>
      </c>
      <c r="BI56" s="9">
        <v>43243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8673</v>
      </c>
      <c r="BP56" s="9">
        <v>372389</v>
      </c>
      <c r="BQ56" s="9">
        <v>255943</v>
      </c>
      <c r="BR56" s="9">
        <v>0</v>
      </c>
      <c r="BS56" s="9">
        <v>62514</v>
      </c>
      <c r="BT56" s="9">
        <v>0</v>
      </c>
      <c r="BU56" s="9">
        <v>43605</v>
      </c>
      <c r="BV56" s="9">
        <v>207983</v>
      </c>
      <c r="BW56" s="9">
        <v>0</v>
      </c>
      <c r="BX56" s="9">
        <v>0</v>
      </c>
      <c r="BY56" s="9">
        <v>0</v>
      </c>
      <c r="BZ56" s="9"/>
      <c r="CA56" s="9">
        <f t="shared" si="5"/>
        <v>8228513</v>
      </c>
    </row>
    <row r="57" spans="1:165" x14ac:dyDescent="0.25">
      <c r="A57" s="6" t="s">
        <v>168</v>
      </c>
      <c r="B57" s="6" t="s">
        <v>167</v>
      </c>
      <c r="C57" s="9">
        <v>31961</v>
      </c>
      <c r="D57" s="9">
        <v>724413</v>
      </c>
      <c r="E57" s="9">
        <v>0</v>
      </c>
      <c r="F57" s="9">
        <v>67822</v>
      </c>
      <c r="G57" s="9">
        <v>0</v>
      </c>
      <c r="H57" s="9">
        <v>0</v>
      </c>
      <c r="I57" s="9">
        <v>0</v>
      </c>
      <c r="J57" s="9">
        <v>185133</v>
      </c>
      <c r="K57" s="9">
        <v>63437</v>
      </c>
      <c r="L57" s="9">
        <v>0</v>
      </c>
      <c r="M57" s="9">
        <v>5000</v>
      </c>
      <c r="N57" s="9">
        <v>70851</v>
      </c>
      <c r="O57" s="9">
        <v>90121</v>
      </c>
      <c r="P57" s="9">
        <v>0</v>
      </c>
      <c r="Q57" s="9">
        <v>262262</v>
      </c>
      <c r="R57" s="9">
        <v>160108</v>
      </c>
      <c r="S57" s="9">
        <v>32796</v>
      </c>
      <c r="T57" s="9">
        <v>223084</v>
      </c>
      <c r="U57" s="9">
        <v>0</v>
      </c>
      <c r="V57" s="9">
        <v>7951</v>
      </c>
      <c r="W57" s="9">
        <v>217750</v>
      </c>
      <c r="X57" s="9">
        <v>0</v>
      </c>
      <c r="Y57" s="9">
        <v>24727</v>
      </c>
      <c r="Z57" s="9">
        <v>63600</v>
      </c>
      <c r="AA57" s="9">
        <v>0</v>
      </c>
      <c r="AB57" s="9">
        <v>47521</v>
      </c>
      <c r="AC57" s="9">
        <v>12787</v>
      </c>
      <c r="AD57" s="9">
        <v>133248</v>
      </c>
      <c r="AE57" s="9">
        <v>0</v>
      </c>
      <c r="AF57" s="9">
        <v>0</v>
      </c>
      <c r="AG57" s="9">
        <v>0</v>
      </c>
      <c r="AH57" s="9">
        <v>174905</v>
      </c>
      <c r="AI57" s="9">
        <v>218438</v>
      </c>
      <c r="AJ57" s="9">
        <v>94598</v>
      </c>
      <c r="AK57" s="9">
        <v>0</v>
      </c>
      <c r="AL57" s="9">
        <v>0</v>
      </c>
      <c r="AM57" s="9">
        <v>15984</v>
      </c>
      <c r="AN57" s="9">
        <v>504485</v>
      </c>
      <c r="AO57" s="9">
        <v>0</v>
      </c>
      <c r="AP57" s="9">
        <v>182024</v>
      </c>
      <c r="AQ57" s="9">
        <v>106661</v>
      </c>
      <c r="AR57" s="9">
        <v>79641</v>
      </c>
      <c r="AS57" s="9">
        <v>0</v>
      </c>
      <c r="AT57" s="9">
        <v>0</v>
      </c>
      <c r="AU57" s="9">
        <v>70251</v>
      </c>
      <c r="AV57" s="9">
        <v>8922</v>
      </c>
      <c r="AW57" s="9">
        <v>72674</v>
      </c>
      <c r="AX57" s="9">
        <v>0</v>
      </c>
      <c r="AY57" s="9">
        <v>179324</v>
      </c>
      <c r="AZ57" s="9">
        <v>0</v>
      </c>
      <c r="BA57" s="9">
        <v>33212</v>
      </c>
      <c r="BB57" s="9">
        <v>81185</v>
      </c>
      <c r="BC57" s="9">
        <v>128332</v>
      </c>
      <c r="BD57" s="9">
        <v>153114</v>
      </c>
      <c r="BE57" s="9">
        <v>0</v>
      </c>
      <c r="BF57" s="9">
        <v>184760</v>
      </c>
      <c r="BG57" s="9">
        <v>416895</v>
      </c>
      <c r="BH57" s="9">
        <v>454818</v>
      </c>
      <c r="BI57" s="9">
        <v>20381</v>
      </c>
      <c r="BJ57" s="9">
        <v>0</v>
      </c>
      <c r="BK57" s="9">
        <v>2232</v>
      </c>
      <c r="BL57" s="9">
        <v>0</v>
      </c>
      <c r="BM57" s="9">
        <v>0</v>
      </c>
      <c r="BN57" s="9">
        <v>0</v>
      </c>
      <c r="BO57" s="9">
        <v>0</v>
      </c>
      <c r="BP57" s="9">
        <v>203872</v>
      </c>
      <c r="BQ57" s="9">
        <v>247635</v>
      </c>
      <c r="BR57" s="9">
        <v>0</v>
      </c>
      <c r="BS57" s="9">
        <v>25212</v>
      </c>
      <c r="BT57" s="9">
        <v>0</v>
      </c>
      <c r="BU57" s="9">
        <v>90459</v>
      </c>
      <c r="BV57" s="9">
        <v>117666</v>
      </c>
      <c r="BW57" s="9">
        <v>0</v>
      </c>
      <c r="BX57" s="9">
        <v>0</v>
      </c>
      <c r="BY57" s="9">
        <v>0</v>
      </c>
      <c r="BZ57" s="9"/>
      <c r="CA57" s="9">
        <f t="shared" si="5"/>
        <v>6292252</v>
      </c>
    </row>
    <row r="58" spans="1:165" x14ac:dyDescent="0.25">
      <c r="A58" s="6" t="s">
        <v>166</v>
      </c>
      <c r="B58" s="6" t="s">
        <v>165</v>
      </c>
      <c r="C58" s="9">
        <v>0</v>
      </c>
      <c r="D58" s="9">
        <v>47781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61635</v>
      </c>
      <c r="K58" s="9">
        <v>0</v>
      </c>
      <c r="L58" s="9">
        <v>0</v>
      </c>
      <c r="M58" s="9">
        <v>0</v>
      </c>
      <c r="N58" s="9">
        <v>28803</v>
      </c>
      <c r="O58" s="9">
        <v>70235</v>
      </c>
      <c r="P58" s="9">
        <v>0</v>
      </c>
      <c r="Q58" s="9">
        <v>43561</v>
      </c>
      <c r="R58" s="9">
        <v>60654</v>
      </c>
      <c r="S58" s="9">
        <v>0</v>
      </c>
      <c r="T58" s="9">
        <v>4544</v>
      </c>
      <c r="U58" s="9">
        <v>0</v>
      </c>
      <c r="V58" s="9">
        <v>22571</v>
      </c>
      <c r="W58" s="9">
        <v>400</v>
      </c>
      <c r="X58" s="9">
        <v>0</v>
      </c>
      <c r="Y58" s="9">
        <v>3282</v>
      </c>
      <c r="Z58" s="9">
        <v>21395</v>
      </c>
      <c r="AA58" s="9">
        <v>0</v>
      </c>
      <c r="AB58" s="9">
        <v>0</v>
      </c>
      <c r="AC58" s="9">
        <v>0</v>
      </c>
      <c r="AD58" s="9">
        <v>50445</v>
      </c>
      <c r="AE58" s="9">
        <v>0</v>
      </c>
      <c r="AF58" s="9">
        <v>0</v>
      </c>
      <c r="AG58" s="9">
        <v>0</v>
      </c>
      <c r="AH58" s="9">
        <v>2819</v>
      </c>
      <c r="AI58" s="9">
        <v>350974</v>
      </c>
      <c r="AJ58" s="9">
        <v>15987</v>
      </c>
      <c r="AK58" s="9">
        <v>0</v>
      </c>
      <c r="AL58" s="9">
        <v>0</v>
      </c>
      <c r="AM58" s="9">
        <v>18543</v>
      </c>
      <c r="AN58" s="9">
        <v>360221</v>
      </c>
      <c r="AO58" s="9">
        <v>0</v>
      </c>
      <c r="AP58" s="9">
        <v>0</v>
      </c>
      <c r="AQ58" s="9">
        <v>24354</v>
      </c>
      <c r="AR58" s="9">
        <v>0</v>
      </c>
      <c r="AS58" s="9">
        <v>0</v>
      </c>
      <c r="AT58" s="9">
        <v>0</v>
      </c>
      <c r="AU58" s="9">
        <v>78060</v>
      </c>
      <c r="AV58" s="9">
        <v>141354</v>
      </c>
      <c r="AW58" s="9">
        <v>54259</v>
      </c>
      <c r="AX58" s="9">
        <v>2250</v>
      </c>
      <c r="AY58" s="9">
        <v>50225</v>
      </c>
      <c r="AZ58" s="9">
        <v>0</v>
      </c>
      <c r="BA58" s="9">
        <v>35279</v>
      </c>
      <c r="BB58" s="9">
        <v>0</v>
      </c>
      <c r="BC58" s="9">
        <v>27658</v>
      </c>
      <c r="BD58" s="9">
        <v>45817</v>
      </c>
      <c r="BE58" s="9">
        <v>16170</v>
      </c>
      <c r="BF58" s="9">
        <v>193961</v>
      </c>
      <c r="BG58" s="9">
        <v>73978</v>
      </c>
      <c r="BH58" s="9">
        <v>93090</v>
      </c>
      <c r="BI58" s="9">
        <v>0</v>
      </c>
      <c r="BJ58" s="9">
        <v>0</v>
      </c>
      <c r="BK58" s="9">
        <v>0</v>
      </c>
      <c r="BL58" s="9">
        <v>0</v>
      </c>
      <c r="BM58" s="9">
        <v>1200</v>
      </c>
      <c r="BN58" s="9">
        <v>0</v>
      </c>
      <c r="BO58" s="9">
        <v>0</v>
      </c>
      <c r="BP58" s="9">
        <v>115631</v>
      </c>
      <c r="BQ58" s="9">
        <v>22692</v>
      </c>
      <c r="BR58" s="9">
        <v>0</v>
      </c>
      <c r="BS58" s="9">
        <v>0</v>
      </c>
      <c r="BT58" s="9">
        <v>0</v>
      </c>
      <c r="BU58" s="9">
        <v>34409</v>
      </c>
      <c r="BV58" s="9">
        <v>27183</v>
      </c>
      <c r="BW58" s="9">
        <v>0</v>
      </c>
      <c r="BX58" s="9">
        <v>0</v>
      </c>
      <c r="BY58" s="9">
        <v>2000</v>
      </c>
      <c r="BZ58" s="9"/>
      <c r="CA58" s="9">
        <f t="shared" si="5"/>
        <v>2203420</v>
      </c>
    </row>
    <row r="59" spans="1:165" x14ac:dyDescent="0.25">
      <c r="A59" s="6" t="s">
        <v>164</v>
      </c>
      <c r="B59" s="6" t="s">
        <v>163</v>
      </c>
      <c r="C59" s="9">
        <v>0</v>
      </c>
      <c r="D59" s="9">
        <v>0</v>
      </c>
      <c r="E59" s="9">
        <v>0</v>
      </c>
      <c r="F59" s="9">
        <v>99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22664</v>
      </c>
      <c r="O59" s="9">
        <v>0</v>
      </c>
      <c r="P59" s="9">
        <v>0</v>
      </c>
      <c r="Q59" s="9"/>
      <c r="R59" s="9">
        <v>38692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24780</v>
      </c>
      <c r="AI59" s="9">
        <v>59028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258</v>
      </c>
      <c r="AX59" s="9">
        <v>0</v>
      </c>
      <c r="AY59" s="9">
        <v>0</v>
      </c>
      <c r="AZ59" s="9">
        <v>0</v>
      </c>
      <c r="BA59" s="9">
        <v>2731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35411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/>
      <c r="CA59" s="9">
        <f t="shared" si="5"/>
        <v>183663</v>
      </c>
    </row>
    <row r="60" spans="1:165" x14ac:dyDescent="0.25">
      <c r="A60" s="6" t="s">
        <v>162</v>
      </c>
      <c r="B60" s="6" t="s">
        <v>161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/>
      <c r="R60" s="9">
        <v>0</v>
      </c>
      <c r="S60" s="9">
        <v>0</v>
      </c>
      <c r="T60" s="9">
        <v>0</v>
      </c>
      <c r="U60" s="9">
        <v>4000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72552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32349</v>
      </c>
      <c r="BZ60" s="9"/>
      <c r="CA60" s="9">
        <f t="shared" si="5"/>
        <v>108901</v>
      </c>
    </row>
    <row r="61" spans="1:165" x14ac:dyDescent="0.25">
      <c r="A61" s="6" t="s">
        <v>160</v>
      </c>
      <c r="B61" s="6" t="s">
        <v>159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/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4407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1475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/>
      <c r="CA61" s="9">
        <f t="shared" si="5"/>
        <v>5882</v>
      </c>
    </row>
    <row r="62" spans="1:165" x14ac:dyDescent="0.25">
      <c r="A62" s="6" t="s">
        <v>158</v>
      </c>
      <c r="B62" s="6" t="s">
        <v>157</v>
      </c>
      <c r="C62" s="9"/>
      <c r="D62" s="9"/>
      <c r="E62" s="9"/>
      <c r="F62" s="9"/>
      <c r="G62" s="9"/>
      <c r="H62" s="9"/>
      <c r="I62" s="9"/>
      <c r="J62" s="9"/>
      <c r="K62" s="9">
        <v>0</v>
      </c>
      <c r="L62" s="9"/>
      <c r="M62" s="9">
        <v>0</v>
      </c>
      <c r="N62" s="9"/>
      <c r="O62" s="9"/>
      <c r="P62" s="9"/>
      <c r="Q62" s="9"/>
      <c r="R62" s="9"/>
      <c r="S62" s="9"/>
      <c r="T62" s="9"/>
      <c r="U62" s="9">
        <v>0</v>
      </c>
      <c r="V62" s="9"/>
      <c r="W62" s="9"/>
      <c r="X62" s="9"/>
      <c r="Y62" s="9"/>
      <c r="Z62" s="9"/>
      <c r="AA62" s="9"/>
      <c r="AB62" s="9"/>
      <c r="AC62" s="9"/>
      <c r="AD62" s="9">
        <v>0</v>
      </c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>
        <v>0</v>
      </c>
      <c r="BZ62" s="9"/>
      <c r="CA62" s="9">
        <f t="shared" si="5"/>
        <v>0</v>
      </c>
    </row>
    <row r="63" spans="1:165" x14ac:dyDescent="0.25">
      <c r="A63" s="6" t="s">
        <v>156</v>
      </c>
      <c r="B63" s="6" t="s">
        <v>155</v>
      </c>
      <c r="C63" s="9">
        <v>77805</v>
      </c>
      <c r="D63" s="9">
        <v>576121</v>
      </c>
      <c r="E63" s="9">
        <v>84437</v>
      </c>
      <c r="F63" s="9">
        <v>138327</v>
      </c>
      <c r="G63" s="9">
        <v>103289</v>
      </c>
      <c r="H63" s="9">
        <v>61035</v>
      </c>
      <c r="I63" s="9">
        <v>24373</v>
      </c>
      <c r="J63" s="9">
        <v>340687</v>
      </c>
      <c r="K63" s="9">
        <v>211633</v>
      </c>
      <c r="L63" s="9">
        <v>13691</v>
      </c>
      <c r="M63" s="9">
        <v>106113</v>
      </c>
      <c r="N63" s="9">
        <v>1163147</v>
      </c>
      <c r="O63" s="9">
        <v>1047858</v>
      </c>
      <c r="P63" s="9">
        <v>17843</v>
      </c>
      <c r="Q63" s="9">
        <v>3973818</v>
      </c>
      <c r="R63" s="9">
        <v>371774</v>
      </c>
      <c r="S63" s="9">
        <v>39253</v>
      </c>
      <c r="T63" s="9">
        <v>429271</v>
      </c>
      <c r="U63" s="9">
        <v>436696</v>
      </c>
      <c r="V63" s="9">
        <v>194943</v>
      </c>
      <c r="W63" s="9">
        <v>414175</v>
      </c>
      <c r="X63" s="9">
        <v>6717</v>
      </c>
      <c r="Y63" s="9">
        <v>102454</v>
      </c>
      <c r="Z63" s="9">
        <v>358274</v>
      </c>
      <c r="AA63" s="9">
        <v>117212</v>
      </c>
      <c r="AB63" s="9">
        <v>150313</v>
      </c>
      <c r="AC63" s="9">
        <v>267471</v>
      </c>
      <c r="AD63" s="9">
        <v>586482</v>
      </c>
      <c r="AE63" s="9">
        <v>6189</v>
      </c>
      <c r="AF63" s="9">
        <v>119285</v>
      </c>
      <c r="AG63" s="9">
        <v>76038</v>
      </c>
      <c r="AH63" s="9">
        <v>112182</v>
      </c>
      <c r="AI63" s="9">
        <v>1203329</v>
      </c>
      <c r="AJ63" s="9">
        <v>80051</v>
      </c>
      <c r="AK63" s="9">
        <v>0</v>
      </c>
      <c r="AL63" s="9">
        <v>104411</v>
      </c>
      <c r="AM63" s="9">
        <v>62911</v>
      </c>
      <c r="AN63" s="9">
        <v>1072837</v>
      </c>
      <c r="AO63" s="9">
        <v>121921</v>
      </c>
      <c r="AP63" s="9">
        <v>148178</v>
      </c>
      <c r="AQ63" s="9">
        <v>589353</v>
      </c>
      <c r="AR63" s="9">
        <v>254914</v>
      </c>
      <c r="AS63" s="9">
        <v>13433</v>
      </c>
      <c r="AT63" s="9">
        <v>307323</v>
      </c>
      <c r="AU63" s="9">
        <v>1016607</v>
      </c>
      <c r="AV63" s="9">
        <v>313592</v>
      </c>
      <c r="AW63" s="9">
        <v>148698</v>
      </c>
      <c r="AX63" s="9">
        <v>218897</v>
      </c>
      <c r="AY63" s="9">
        <v>255786</v>
      </c>
      <c r="AZ63" s="9">
        <v>58745</v>
      </c>
      <c r="BA63" s="9">
        <v>22774</v>
      </c>
      <c r="BB63" s="9">
        <v>369391</v>
      </c>
      <c r="BC63" s="9">
        <v>353427</v>
      </c>
      <c r="BD63" s="9">
        <v>180826</v>
      </c>
      <c r="BE63" s="9">
        <v>1391657</v>
      </c>
      <c r="BF63" s="9">
        <v>476621</v>
      </c>
      <c r="BG63" s="9">
        <v>1241890</v>
      </c>
      <c r="BH63" s="9">
        <v>747546</v>
      </c>
      <c r="BI63" s="9">
        <v>71835</v>
      </c>
      <c r="BJ63" s="9">
        <v>73997</v>
      </c>
      <c r="BK63" s="9">
        <v>355672</v>
      </c>
      <c r="BL63" s="9">
        <v>18445</v>
      </c>
      <c r="BM63" s="9">
        <v>7210</v>
      </c>
      <c r="BN63" s="9">
        <v>185117</v>
      </c>
      <c r="BO63" s="9">
        <v>128551</v>
      </c>
      <c r="BP63" s="9">
        <v>217992</v>
      </c>
      <c r="BQ63" s="9">
        <v>445956</v>
      </c>
      <c r="BR63" s="9">
        <v>48928</v>
      </c>
      <c r="BS63" s="9">
        <v>438750</v>
      </c>
      <c r="BT63" s="9">
        <v>229874</v>
      </c>
      <c r="BU63" s="9">
        <v>35984</v>
      </c>
      <c r="BV63" s="9">
        <v>828349</v>
      </c>
      <c r="BW63" s="9">
        <v>226957</v>
      </c>
      <c r="BX63" s="9">
        <v>490471</v>
      </c>
      <c r="BY63" s="9">
        <v>1719024</v>
      </c>
      <c r="BZ63" s="9"/>
      <c r="CA63" s="9">
        <f t="shared" si="5"/>
        <v>28007136</v>
      </c>
    </row>
    <row r="64" spans="1:165" x14ac:dyDescent="0.25">
      <c r="A64" s="6" t="s">
        <v>154</v>
      </c>
      <c r="B64" s="6" t="s">
        <v>153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432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308000</v>
      </c>
      <c r="AY64" s="9">
        <v>0</v>
      </c>
      <c r="AZ64" s="9">
        <v>0</v>
      </c>
      <c r="BA64" s="9">
        <v>0</v>
      </c>
      <c r="BB64" s="9">
        <v>60862</v>
      </c>
      <c r="BC64" s="9">
        <v>0</v>
      </c>
      <c r="BD64" s="9">
        <v>0</v>
      </c>
      <c r="BE64" s="9">
        <v>0</v>
      </c>
      <c r="BF64" s="9">
        <v>-274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/>
      <c r="CA64" s="9">
        <f t="shared" si="5"/>
        <v>369020</v>
      </c>
    </row>
    <row r="65" spans="1:79" x14ac:dyDescent="0.25">
      <c r="A65" s="6" t="s">
        <v>152</v>
      </c>
      <c r="B65" s="6" t="s">
        <v>151</v>
      </c>
      <c r="C65" s="9">
        <v>387440</v>
      </c>
      <c r="D65" s="9">
        <v>621161</v>
      </c>
      <c r="E65" s="9">
        <v>0</v>
      </c>
      <c r="F65" s="9">
        <v>234623</v>
      </c>
      <c r="G65" s="9">
        <v>175107</v>
      </c>
      <c r="H65" s="9">
        <v>82352</v>
      </c>
      <c r="I65" s="9">
        <v>0</v>
      </c>
      <c r="J65" s="9">
        <v>206005</v>
      </c>
      <c r="K65" s="9">
        <v>0</v>
      </c>
      <c r="L65" s="9">
        <v>0</v>
      </c>
      <c r="M65" s="9">
        <v>0</v>
      </c>
      <c r="N65" s="9">
        <v>871349</v>
      </c>
      <c r="O65" s="9">
        <v>50427</v>
      </c>
      <c r="P65" s="9">
        <v>51191</v>
      </c>
      <c r="Q65" s="9">
        <v>3322838</v>
      </c>
      <c r="R65" s="9">
        <v>343435</v>
      </c>
      <c r="S65" s="9">
        <v>26975</v>
      </c>
      <c r="T65" s="9">
        <v>52608</v>
      </c>
      <c r="U65" s="9">
        <v>27403</v>
      </c>
      <c r="V65" s="9">
        <v>31564</v>
      </c>
      <c r="W65" s="9">
        <v>258691</v>
      </c>
      <c r="X65" s="9">
        <v>0</v>
      </c>
      <c r="Y65" s="9">
        <v>0</v>
      </c>
      <c r="Z65" s="9">
        <v>1369839</v>
      </c>
      <c r="AA65" s="9">
        <v>56053</v>
      </c>
      <c r="AB65" s="9">
        <v>1026702</v>
      </c>
      <c r="AC65" s="9">
        <v>0</v>
      </c>
      <c r="AD65" s="9">
        <v>60741</v>
      </c>
      <c r="AE65" s="9">
        <v>48844</v>
      </c>
      <c r="AF65" s="9">
        <v>41257</v>
      </c>
      <c r="AG65" s="9">
        <v>140374</v>
      </c>
      <c r="AH65" s="9">
        <v>601545</v>
      </c>
      <c r="AI65" s="9">
        <v>1297438</v>
      </c>
      <c r="AJ65" s="9">
        <v>0</v>
      </c>
      <c r="AK65" s="9">
        <v>0</v>
      </c>
      <c r="AL65" s="9">
        <v>0</v>
      </c>
      <c r="AM65" s="9">
        <v>3885</v>
      </c>
      <c r="AN65" s="9">
        <v>246548</v>
      </c>
      <c r="AO65" s="9">
        <v>0</v>
      </c>
      <c r="AP65" s="9">
        <v>220907</v>
      </c>
      <c r="AQ65" s="9">
        <v>483133</v>
      </c>
      <c r="AR65" s="9">
        <v>431868</v>
      </c>
      <c r="AS65" s="9">
        <v>16759</v>
      </c>
      <c r="AT65" s="9">
        <v>0</v>
      </c>
      <c r="AU65" s="9">
        <v>689846</v>
      </c>
      <c r="AV65" s="9">
        <v>218304</v>
      </c>
      <c r="AW65" s="9">
        <v>0</v>
      </c>
      <c r="AX65" s="9">
        <v>0</v>
      </c>
      <c r="AY65" s="9">
        <v>903160</v>
      </c>
      <c r="AZ65" s="9">
        <v>0</v>
      </c>
      <c r="BA65" s="9">
        <v>28714</v>
      </c>
      <c r="BB65" s="9">
        <v>0</v>
      </c>
      <c r="BC65" s="9">
        <v>496947</v>
      </c>
      <c r="BD65" s="9">
        <v>66651</v>
      </c>
      <c r="BE65" s="9">
        <v>950</v>
      </c>
      <c r="BF65" s="9">
        <v>0</v>
      </c>
      <c r="BG65" s="9">
        <v>370078</v>
      </c>
      <c r="BH65" s="9">
        <v>1369258</v>
      </c>
      <c r="BI65" s="9">
        <v>0</v>
      </c>
      <c r="BJ65" s="9">
        <v>0</v>
      </c>
      <c r="BK65" s="9">
        <v>1098760</v>
      </c>
      <c r="BL65" s="9">
        <v>71905</v>
      </c>
      <c r="BM65" s="9">
        <v>-41</v>
      </c>
      <c r="BN65" s="9">
        <v>272546</v>
      </c>
      <c r="BO65" s="9">
        <v>1050205</v>
      </c>
      <c r="BP65" s="9">
        <v>235941</v>
      </c>
      <c r="BQ65" s="9">
        <v>19643</v>
      </c>
      <c r="BR65" s="9">
        <v>55038</v>
      </c>
      <c r="BS65" s="9">
        <v>13377</v>
      </c>
      <c r="BT65" s="9">
        <v>115150</v>
      </c>
      <c r="BU65" s="9">
        <v>23828</v>
      </c>
      <c r="BV65" s="9">
        <v>27060</v>
      </c>
      <c r="BW65" s="9">
        <v>113281</v>
      </c>
      <c r="BX65" s="9">
        <v>316939</v>
      </c>
      <c r="BY65" s="9">
        <v>67859</v>
      </c>
      <c r="BZ65" s="9"/>
      <c r="CA65" s="9">
        <f t="shared" si="5"/>
        <v>20414461</v>
      </c>
    </row>
    <row r="66" spans="1:79" x14ac:dyDescent="0.25">
      <c r="A66" s="3" t="s">
        <v>1</v>
      </c>
      <c r="B66" s="3" t="s">
        <v>150</v>
      </c>
      <c r="C66" s="9">
        <f>SUM(C4:C65)</f>
        <v>20456746</v>
      </c>
      <c r="D66" s="9">
        <f t="shared" ref="D66:BO66" si="14">SUM(D4:D65)</f>
        <v>153753130</v>
      </c>
      <c r="E66" s="9">
        <f t="shared" si="14"/>
        <v>8601433</v>
      </c>
      <c r="F66" s="9">
        <f t="shared" si="14"/>
        <v>69933817</v>
      </c>
      <c r="G66" s="9">
        <f t="shared" si="14"/>
        <v>23205972</v>
      </c>
      <c r="H66" s="9">
        <f t="shared" si="14"/>
        <v>17560478</v>
      </c>
      <c r="I66" s="9">
        <f t="shared" si="14"/>
        <v>22739236</v>
      </c>
      <c r="J66" s="9">
        <f t="shared" si="14"/>
        <v>83300860</v>
      </c>
      <c r="K66" s="9">
        <f t="shared" si="14"/>
        <v>15839977</v>
      </c>
      <c r="L66" s="9">
        <f t="shared" si="14"/>
        <v>15034974</v>
      </c>
      <c r="M66" s="9">
        <f t="shared" si="14"/>
        <v>10124375</v>
      </c>
      <c r="N66" s="9">
        <f t="shared" si="14"/>
        <v>203701052</v>
      </c>
      <c r="O66" s="9">
        <f t="shared" si="14"/>
        <v>221596928</v>
      </c>
      <c r="P66" s="9">
        <f t="shared" si="14"/>
        <v>13765626</v>
      </c>
      <c r="Q66" s="9">
        <f t="shared" si="14"/>
        <v>397842684</v>
      </c>
      <c r="R66" s="9">
        <f t="shared" si="14"/>
        <v>64315153</v>
      </c>
      <c r="S66" s="9">
        <f t="shared" si="14"/>
        <v>33507393</v>
      </c>
      <c r="T66" s="9">
        <f t="shared" si="14"/>
        <v>47368379</v>
      </c>
      <c r="U66" s="9">
        <f t="shared" si="14"/>
        <v>31406437</v>
      </c>
      <c r="V66" s="9">
        <f t="shared" si="14"/>
        <v>32703954</v>
      </c>
      <c r="W66" s="9">
        <f t="shared" si="14"/>
        <v>78107313</v>
      </c>
      <c r="X66" s="9">
        <f t="shared" si="14"/>
        <v>9077661</v>
      </c>
      <c r="Y66" s="9">
        <f t="shared" si="14"/>
        <v>21150074</v>
      </c>
      <c r="Z66" s="9">
        <f t="shared" si="14"/>
        <v>165296389</v>
      </c>
      <c r="AA66" s="9">
        <f t="shared" si="14"/>
        <v>17226084</v>
      </c>
      <c r="AB66" s="9">
        <f t="shared" si="14"/>
        <v>25914477</v>
      </c>
      <c r="AC66" s="9">
        <f t="shared" si="14"/>
        <v>27436316</v>
      </c>
      <c r="AD66" s="9">
        <f t="shared" si="14"/>
        <v>137289998</v>
      </c>
      <c r="AE66" s="9">
        <f t="shared" si="14"/>
        <v>9135881</v>
      </c>
      <c r="AF66" s="9">
        <f t="shared" si="14"/>
        <v>25190402</v>
      </c>
      <c r="AG66" s="9">
        <f t="shared" si="14"/>
        <v>8875938</v>
      </c>
      <c r="AH66" s="9">
        <f t="shared" si="14"/>
        <v>62969853</v>
      </c>
      <c r="AI66" s="9">
        <f t="shared" si="14"/>
        <v>528716220</v>
      </c>
      <c r="AJ66" s="9">
        <f t="shared" si="14"/>
        <v>61203888</v>
      </c>
      <c r="AK66" s="9">
        <f t="shared" si="14"/>
        <v>6469963</v>
      </c>
      <c r="AL66" s="9">
        <f t="shared" si="14"/>
        <v>10198460</v>
      </c>
      <c r="AM66" s="9">
        <f t="shared" si="14"/>
        <v>19467521</v>
      </c>
      <c r="AN66" s="9">
        <f t="shared" si="14"/>
        <v>363178549</v>
      </c>
      <c r="AO66" s="9">
        <f t="shared" si="14"/>
        <v>17539527</v>
      </c>
      <c r="AP66" s="9">
        <f t="shared" si="14"/>
        <v>70962275</v>
      </c>
      <c r="AQ66" s="9">
        <f t="shared" si="14"/>
        <v>96193993</v>
      </c>
      <c r="AR66" s="9">
        <f t="shared" si="14"/>
        <v>40204164</v>
      </c>
      <c r="AS66" s="9">
        <f t="shared" si="14"/>
        <v>20793198</v>
      </c>
      <c r="AT66" s="9">
        <f t="shared" si="14"/>
        <v>12362846</v>
      </c>
      <c r="AU66" s="9">
        <f t="shared" si="14"/>
        <v>208447145</v>
      </c>
      <c r="AV66" s="9">
        <f t="shared" si="14"/>
        <v>62885270</v>
      </c>
      <c r="AW66" s="9">
        <f t="shared" si="14"/>
        <v>15475070</v>
      </c>
      <c r="AX66" s="9">
        <f t="shared" si="14"/>
        <v>25177921</v>
      </c>
      <c r="AY66" s="9">
        <f t="shared" si="14"/>
        <v>138766194</v>
      </c>
      <c r="AZ66" s="9">
        <f t="shared" si="14"/>
        <v>6215508</v>
      </c>
      <c r="BA66" s="9">
        <f t="shared" si="14"/>
        <v>26827129</v>
      </c>
      <c r="BB66" s="9">
        <f t="shared" si="14"/>
        <v>23232558</v>
      </c>
      <c r="BC66" s="9">
        <f t="shared" si="14"/>
        <v>44576684</v>
      </c>
      <c r="BD66" s="9">
        <f t="shared" si="14"/>
        <v>82261451</v>
      </c>
      <c r="BE66" s="9">
        <f t="shared" si="14"/>
        <v>82466863</v>
      </c>
      <c r="BF66" s="9">
        <f t="shared" si="14"/>
        <v>100700629</v>
      </c>
      <c r="BG66" s="9">
        <f t="shared" si="14"/>
        <v>215155733</v>
      </c>
      <c r="BH66" s="9">
        <f t="shared" si="14"/>
        <v>203065903</v>
      </c>
      <c r="BI66" s="9">
        <f t="shared" si="14"/>
        <v>15440924</v>
      </c>
      <c r="BJ66" s="9">
        <f t="shared" si="14"/>
        <v>35052038</v>
      </c>
      <c r="BK66" s="9">
        <f t="shared" si="14"/>
        <v>67444804</v>
      </c>
      <c r="BL66" s="9">
        <f t="shared" si="14"/>
        <v>20346508</v>
      </c>
      <c r="BM66" s="9">
        <f t="shared" si="14"/>
        <v>17912336</v>
      </c>
      <c r="BN66" s="9">
        <f t="shared" si="14"/>
        <v>71087528</v>
      </c>
      <c r="BO66" s="9">
        <f t="shared" si="14"/>
        <v>84071707</v>
      </c>
      <c r="BP66" s="9">
        <f t="shared" ref="BP66:BY66" si="15">SUM(BP4:BP65)</f>
        <v>72397206</v>
      </c>
      <c r="BQ66" s="9">
        <f t="shared" si="15"/>
        <v>94214887</v>
      </c>
      <c r="BR66" s="9">
        <f t="shared" si="15"/>
        <v>26565159</v>
      </c>
      <c r="BS66" s="9">
        <f t="shared" si="15"/>
        <v>29726882</v>
      </c>
      <c r="BT66" s="9">
        <f t="shared" si="15"/>
        <v>37685818</v>
      </c>
      <c r="BU66" s="9">
        <f t="shared" si="15"/>
        <v>65385074</v>
      </c>
      <c r="BV66" s="9">
        <f t="shared" si="15"/>
        <v>123944860</v>
      </c>
      <c r="BW66" s="9">
        <f t="shared" si="15"/>
        <v>120101266</v>
      </c>
      <c r="BX66" s="9">
        <f t="shared" si="15"/>
        <v>103159647</v>
      </c>
      <c r="BY66" s="9">
        <f t="shared" si="15"/>
        <v>125940191</v>
      </c>
      <c r="BZ66" s="9"/>
      <c r="CA66" s="9">
        <f t="shared" si="5"/>
        <v>5667450487</v>
      </c>
    </row>
    <row r="67" spans="1:79" x14ac:dyDescent="0.25">
      <c r="A67" s="3" t="s">
        <v>149</v>
      </c>
      <c r="B67" s="3" t="s">
        <v>148</v>
      </c>
      <c r="C67" s="9"/>
      <c r="D67" s="9"/>
      <c r="E67" s="9"/>
      <c r="F67" s="9"/>
      <c r="G67" s="9"/>
      <c r="H67" s="9"/>
      <c r="I67" s="9"/>
      <c r="J67" s="9"/>
      <c r="K67" s="9">
        <v>0</v>
      </c>
      <c r="L67" s="9"/>
      <c r="M67" s="9">
        <v>0</v>
      </c>
      <c r="N67" s="9"/>
      <c r="O67" s="9"/>
      <c r="P67" s="9"/>
      <c r="Q67" s="9"/>
      <c r="R67" s="9"/>
      <c r="S67" s="9"/>
      <c r="T67" s="9"/>
      <c r="U67" s="9">
        <v>0</v>
      </c>
      <c r="V67" s="9"/>
      <c r="W67" s="9"/>
      <c r="X67" s="9"/>
      <c r="Y67" s="9"/>
      <c r="Z67" s="9"/>
      <c r="AA67" s="9"/>
      <c r="AB67" s="9"/>
      <c r="AC67" s="9"/>
      <c r="AD67" s="9">
        <v>0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>
        <f t="shared" si="5"/>
        <v>0</v>
      </c>
    </row>
    <row r="68" spans="1:79" x14ac:dyDescent="0.25">
      <c r="A68" s="3" t="s">
        <v>147</v>
      </c>
      <c r="B68" s="3" t="s">
        <v>146</v>
      </c>
      <c r="C68" s="9"/>
      <c r="D68" s="9"/>
      <c r="E68" s="9"/>
      <c r="F68" s="9"/>
      <c r="G68" s="9"/>
      <c r="H68" s="9"/>
      <c r="I68" s="9"/>
      <c r="J68" s="9"/>
      <c r="K68" s="9">
        <v>0</v>
      </c>
      <c r="L68" s="9"/>
      <c r="M68" s="9">
        <v>0</v>
      </c>
      <c r="N68" s="9"/>
      <c r="O68" s="9"/>
      <c r="P68" s="9"/>
      <c r="Q68" s="9"/>
      <c r="R68" s="9"/>
      <c r="S68" s="9"/>
      <c r="T68" s="9"/>
      <c r="U68" s="9">
        <v>0</v>
      </c>
      <c r="V68" s="9"/>
      <c r="W68" s="9"/>
      <c r="X68" s="9"/>
      <c r="Y68" s="9"/>
      <c r="Z68" s="9"/>
      <c r="AA68" s="9"/>
      <c r="AB68" s="9"/>
      <c r="AC68" s="9"/>
      <c r="AD68" s="9">
        <v>0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>
        <f t="shared" si="5"/>
        <v>0</v>
      </c>
    </row>
    <row r="69" spans="1:79" x14ac:dyDescent="0.25">
      <c r="A69" s="19" t="s">
        <v>145</v>
      </c>
      <c r="B69" s="10" t="s">
        <v>144</v>
      </c>
      <c r="C69" s="9">
        <v>221094</v>
      </c>
      <c r="D69" s="9">
        <v>1196754</v>
      </c>
      <c r="E69" s="9">
        <v>291405</v>
      </c>
      <c r="F69" s="9">
        <v>34409</v>
      </c>
      <c r="G69" s="9">
        <v>2141</v>
      </c>
      <c r="H69" s="9">
        <v>0</v>
      </c>
      <c r="I69" s="9">
        <v>0</v>
      </c>
      <c r="J69" s="9">
        <v>300056</v>
      </c>
      <c r="K69" s="9">
        <v>3045</v>
      </c>
      <c r="L69" s="9">
        <v>112985</v>
      </c>
      <c r="M69" s="9">
        <v>47222</v>
      </c>
      <c r="N69" s="9">
        <v>4384706</v>
      </c>
      <c r="O69" s="9">
        <v>3994290</v>
      </c>
      <c r="P69" s="9">
        <v>273046</v>
      </c>
      <c r="Q69" s="9">
        <v>2998563</v>
      </c>
      <c r="R69" s="9">
        <v>406686</v>
      </c>
      <c r="S69" s="9">
        <v>143558</v>
      </c>
      <c r="T69" s="9">
        <v>80261</v>
      </c>
      <c r="U69" s="9">
        <v>237447</v>
      </c>
      <c r="V69" s="9">
        <v>710271</v>
      </c>
      <c r="W69" s="9">
        <v>835983</v>
      </c>
      <c r="X69" s="9">
        <v>145320</v>
      </c>
      <c r="Y69" s="9">
        <v>45881</v>
      </c>
      <c r="Z69" s="9">
        <v>101370</v>
      </c>
      <c r="AA69" s="9">
        <v>154043</v>
      </c>
      <c r="AB69" s="9">
        <v>165768</v>
      </c>
      <c r="AC69" s="9">
        <v>890675</v>
      </c>
      <c r="AD69" s="9">
        <v>563017</v>
      </c>
      <c r="AE69" s="9">
        <v>61059</v>
      </c>
      <c r="AF69" s="9">
        <v>582369</v>
      </c>
      <c r="AG69" s="9">
        <v>0</v>
      </c>
      <c r="AH69" s="9">
        <v>913265</v>
      </c>
      <c r="AI69" s="9">
        <v>5921572</v>
      </c>
      <c r="AJ69" s="9">
        <v>554343</v>
      </c>
      <c r="AK69" s="9">
        <v>101449</v>
      </c>
      <c r="AL69" s="9">
        <v>194</v>
      </c>
      <c r="AM69" s="9">
        <v>504365</v>
      </c>
      <c r="AN69" s="9">
        <v>4246302</v>
      </c>
      <c r="AO69" s="9">
        <v>463420</v>
      </c>
      <c r="AP69" s="9">
        <v>1145737</v>
      </c>
      <c r="AQ69" s="9">
        <v>167591</v>
      </c>
      <c r="AR69" s="9">
        <v>397834</v>
      </c>
      <c r="AS69" s="9">
        <v>14306</v>
      </c>
      <c r="AT69" s="9">
        <v>124795</v>
      </c>
      <c r="AU69" s="9">
        <v>3134267</v>
      </c>
      <c r="AV69" s="9">
        <v>1108604</v>
      </c>
      <c r="AW69" s="9">
        <v>74149</v>
      </c>
      <c r="AX69" s="9">
        <v>189782</v>
      </c>
      <c r="AY69" s="9">
        <v>2322047</v>
      </c>
      <c r="AZ69" s="9">
        <v>114887</v>
      </c>
      <c r="BA69" s="9">
        <v>164802</v>
      </c>
      <c r="BB69" s="9">
        <v>1006096</v>
      </c>
      <c r="BC69" s="9">
        <v>445102</v>
      </c>
      <c r="BD69" s="9">
        <v>359790</v>
      </c>
      <c r="BE69" s="9">
        <v>1031295</v>
      </c>
      <c r="BF69" s="9">
        <v>607622</v>
      </c>
      <c r="BG69" s="9">
        <v>5056184</v>
      </c>
      <c r="BH69" s="9">
        <v>3192090</v>
      </c>
      <c r="BI69" s="9">
        <v>100</v>
      </c>
      <c r="BJ69" s="9">
        <v>126040</v>
      </c>
      <c r="BK69" s="9">
        <v>97728</v>
      </c>
      <c r="BL69" s="9">
        <v>1425</v>
      </c>
      <c r="BM69" s="9">
        <v>17080</v>
      </c>
      <c r="BN69" s="9">
        <v>123884</v>
      </c>
      <c r="BO69" s="9">
        <v>488585</v>
      </c>
      <c r="BP69" s="9">
        <v>1368945</v>
      </c>
      <c r="BQ69" s="9">
        <v>1780143</v>
      </c>
      <c r="BR69" s="9">
        <v>0</v>
      </c>
      <c r="BS69" s="9">
        <v>0</v>
      </c>
      <c r="BT69" s="9">
        <v>143813</v>
      </c>
      <c r="BU69" s="9">
        <v>602042</v>
      </c>
      <c r="BV69" s="9">
        <v>1316410</v>
      </c>
      <c r="BW69" s="9">
        <v>1247713</v>
      </c>
      <c r="BX69" s="9">
        <v>873080</v>
      </c>
      <c r="BY69" s="9">
        <v>1211963</v>
      </c>
      <c r="BZ69" s="9"/>
      <c r="CA69" s="9">
        <f t="shared" si="5"/>
        <v>61744265</v>
      </c>
    </row>
    <row r="70" spans="1:79" x14ac:dyDescent="0.25">
      <c r="A70" s="19" t="s">
        <v>143</v>
      </c>
      <c r="B70" s="10" t="s">
        <v>142</v>
      </c>
      <c r="C70" s="9">
        <v>1023593</v>
      </c>
      <c r="D70" s="9">
        <v>7176216</v>
      </c>
      <c r="E70" s="9">
        <v>323407</v>
      </c>
      <c r="F70" s="9">
        <v>2133772</v>
      </c>
      <c r="G70" s="9">
        <v>1009731</v>
      </c>
      <c r="H70" s="9">
        <v>795692</v>
      </c>
      <c r="I70" s="9">
        <v>912959</v>
      </c>
      <c r="J70" s="9">
        <v>2848791</v>
      </c>
      <c r="K70" s="9">
        <v>842921</v>
      </c>
      <c r="L70" s="9">
        <v>479854</v>
      </c>
      <c r="M70" s="9">
        <v>503954</v>
      </c>
      <c r="N70" s="9">
        <v>7864356</v>
      </c>
      <c r="O70" s="9">
        <v>9117898</v>
      </c>
      <c r="P70" s="9">
        <v>719390</v>
      </c>
      <c r="Q70" s="9">
        <v>19939920</v>
      </c>
      <c r="R70" s="9">
        <v>2998733</v>
      </c>
      <c r="S70" s="9">
        <v>1292522</v>
      </c>
      <c r="T70" s="9">
        <v>1472419</v>
      </c>
      <c r="U70" s="9">
        <v>1266647</v>
      </c>
      <c r="V70" s="9">
        <v>1277592</v>
      </c>
      <c r="W70" s="9">
        <v>3173940</v>
      </c>
      <c r="X70" s="9">
        <v>282273</v>
      </c>
      <c r="Y70" s="9">
        <v>1356052</v>
      </c>
      <c r="Z70" s="9">
        <v>7176718</v>
      </c>
      <c r="AA70" s="9">
        <v>756586</v>
      </c>
      <c r="AB70" s="9">
        <v>964633</v>
      </c>
      <c r="AC70" s="9">
        <v>1173915</v>
      </c>
      <c r="AD70" s="9">
        <v>4380500</v>
      </c>
      <c r="AE70" s="9">
        <v>142340</v>
      </c>
      <c r="AF70" s="9">
        <v>909318</v>
      </c>
      <c r="AG70" s="9">
        <v>250581</v>
      </c>
      <c r="AH70" s="9">
        <v>2638131</v>
      </c>
      <c r="AI70" s="9">
        <v>25829829</v>
      </c>
      <c r="AJ70" s="9">
        <v>2380748</v>
      </c>
      <c r="AK70" s="9">
        <v>260361</v>
      </c>
      <c r="AL70" s="9">
        <v>650415</v>
      </c>
      <c r="AM70" s="9">
        <v>869841</v>
      </c>
      <c r="AN70" s="9">
        <v>13453768</v>
      </c>
      <c r="AO70" s="9">
        <v>1025729</v>
      </c>
      <c r="AP70" s="9">
        <v>2454253</v>
      </c>
      <c r="AQ70" s="9">
        <v>4169319</v>
      </c>
      <c r="AR70" s="9">
        <v>1784124</v>
      </c>
      <c r="AS70" s="9">
        <v>830680</v>
      </c>
      <c r="AT70" s="9">
        <v>617703</v>
      </c>
      <c r="AU70" s="9">
        <v>9987724</v>
      </c>
      <c r="AV70" s="9">
        <v>2036937</v>
      </c>
      <c r="AW70" s="9">
        <v>560664</v>
      </c>
      <c r="AX70" s="9">
        <v>851178</v>
      </c>
      <c r="AY70" s="9">
        <v>5762118</v>
      </c>
      <c r="AZ70" s="9">
        <v>120636</v>
      </c>
      <c r="BA70" s="9">
        <v>841795</v>
      </c>
      <c r="BB70" s="9">
        <v>797755</v>
      </c>
      <c r="BC70" s="9">
        <v>1806675</v>
      </c>
      <c r="BD70" s="9">
        <v>4036337</v>
      </c>
      <c r="BE70" s="9">
        <v>5656617</v>
      </c>
      <c r="BF70" s="9">
        <v>3768482</v>
      </c>
      <c r="BG70" s="9">
        <v>6438825</v>
      </c>
      <c r="BH70" s="9">
        <v>8317971</v>
      </c>
      <c r="BI70" s="9">
        <v>706292</v>
      </c>
      <c r="BJ70" s="9">
        <v>1239246</v>
      </c>
      <c r="BK70" s="9">
        <v>2291561</v>
      </c>
      <c r="BL70" s="9">
        <v>848672</v>
      </c>
      <c r="BM70" s="9">
        <v>515629</v>
      </c>
      <c r="BN70" s="9">
        <v>2541409</v>
      </c>
      <c r="BO70" s="9">
        <v>3185926</v>
      </c>
      <c r="BP70" s="9">
        <v>3824552</v>
      </c>
      <c r="BQ70" s="9">
        <v>5751172</v>
      </c>
      <c r="BR70" s="9">
        <v>1005539</v>
      </c>
      <c r="BS70" s="9">
        <v>1259986</v>
      </c>
      <c r="BT70" s="9">
        <v>1570099</v>
      </c>
      <c r="BU70" s="9">
        <v>2390738</v>
      </c>
      <c r="BV70" s="9">
        <v>5904374</v>
      </c>
      <c r="BW70" s="9">
        <v>5736896</v>
      </c>
      <c r="BX70" s="9">
        <v>4230864</v>
      </c>
      <c r="BY70" s="9">
        <v>3523788</v>
      </c>
      <c r="BZ70" s="9"/>
      <c r="CA70" s="9">
        <f t="shared" si="5"/>
        <v>239042581</v>
      </c>
    </row>
    <row r="71" spans="1:79" x14ac:dyDescent="0.25">
      <c r="A71" s="19" t="s">
        <v>141</v>
      </c>
      <c r="B71" s="10" t="s">
        <v>140</v>
      </c>
      <c r="C71" s="9">
        <v>716290</v>
      </c>
      <c r="D71" s="9">
        <v>3446946</v>
      </c>
      <c r="E71" s="9">
        <v>245299</v>
      </c>
      <c r="F71" s="9">
        <v>1396151</v>
      </c>
      <c r="G71" s="9">
        <v>732982</v>
      </c>
      <c r="H71" s="9">
        <v>635834</v>
      </c>
      <c r="I71" s="9">
        <v>547697</v>
      </c>
      <c r="J71" s="9">
        <v>2458000</v>
      </c>
      <c r="K71" s="9">
        <v>473339</v>
      </c>
      <c r="L71" s="9">
        <v>346170</v>
      </c>
      <c r="M71" s="9">
        <v>420662</v>
      </c>
      <c r="N71" s="9">
        <v>4118075</v>
      </c>
      <c r="O71" s="9">
        <v>5702492</v>
      </c>
      <c r="P71" s="9">
        <v>447705</v>
      </c>
      <c r="Q71" s="9">
        <v>11765546</v>
      </c>
      <c r="R71" s="9">
        <v>1563305</v>
      </c>
      <c r="S71" s="9">
        <v>1064480</v>
      </c>
      <c r="T71" s="9">
        <v>1598238</v>
      </c>
      <c r="U71" s="9">
        <v>886169</v>
      </c>
      <c r="V71" s="9">
        <v>935380</v>
      </c>
      <c r="W71" s="9">
        <v>2764917</v>
      </c>
      <c r="X71" s="9">
        <v>386147</v>
      </c>
      <c r="Y71" s="9">
        <v>718279</v>
      </c>
      <c r="Z71" s="9">
        <v>5003736</v>
      </c>
      <c r="AA71" s="9">
        <v>531979</v>
      </c>
      <c r="AB71" s="9">
        <v>654274</v>
      </c>
      <c r="AC71" s="9">
        <v>877942</v>
      </c>
      <c r="AD71" s="9">
        <v>4397544</v>
      </c>
      <c r="AE71" s="9">
        <v>162724</v>
      </c>
      <c r="AF71" s="9">
        <v>817621</v>
      </c>
      <c r="AG71" s="9">
        <v>204884</v>
      </c>
      <c r="AH71" s="9">
        <v>1946140</v>
      </c>
      <c r="AI71" s="9">
        <v>12873077</v>
      </c>
      <c r="AJ71" s="9">
        <v>2922998</v>
      </c>
      <c r="AK71" s="9">
        <v>232044</v>
      </c>
      <c r="AL71" s="9">
        <v>247085</v>
      </c>
      <c r="AM71" s="9">
        <v>634011</v>
      </c>
      <c r="AN71" s="9">
        <v>6035860</v>
      </c>
      <c r="AO71" s="9">
        <v>249640</v>
      </c>
      <c r="AP71" s="9">
        <v>2489213</v>
      </c>
      <c r="AQ71" s="9">
        <v>2888144</v>
      </c>
      <c r="AR71" s="9">
        <v>776867</v>
      </c>
      <c r="AS71" s="9">
        <v>757144</v>
      </c>
      <c r="AT71" s="9">
        <v>404955</v>
      </c>
      <c r="AU71" s="9">
        <v>4519440</v>
      </c>
      <c r="AV71" s="9">
        <v>2268039</v>
      </c>
      <c r="AW71" s="9">
        <v>393304</v>
      </c>
      <c r="AX71" s="9">
        <v>541815</v>
      </c>
      <c r="AY71" s="9">
        <v>4006337</v>
      </c>
      <c r="AZ71" s="9">
        <v>207363</v>
      </c>
      <c r="BA71" s="9">
        <v>623694</v>
      </c>
      <c r="BB71" s="9">
        <v>1505781</v>
      </c>
      <c r="BC71" s="9">
        <v>1153096</v>
      </c>
      <c r="BD71" s="9">
        <v>1846260</v>
      </c>
      <c r="BE71" s="9">
        <v>4388148</v>
      </c>
      <c r="BF71" s="9">
        <v>3130510</v>
      </c>
      <c r="BG71" s="9">
        <v>5668277</v>
      </c>
      <c r="BH71" s="9">
        <v>3984836</v>
      </c>
      <c r="BI71" s="9">
        <v>738201</v>
      </c>
      <c r="BJ71" s="9">
        <v>972883</v>
      </c>
      <c r="BK71" s="9">
        <v>1382258</v>
      </c>
      <c r="BL71" s="9">
        <v>529684</v>
      </c>
      <c r="BM71" s="9">
        <v>373839</v>
      </c>
      <c r="BN71" s="9">
        <v>1694618</v>
      </c>
      <c r="BO71" s="9">
        <v>2368745</v>
      </c>
      <c r="BP71" s="9">
        <v>3300185</v>
      </c>
      <c r="BQ71" s="9">
        <v>3319893</v>
      </c>
      <c r="BR71" s="9">
        <v>709190</v>
      </c>
      <c r="BS71" s="9">
        <v>1304167</v>
      </c>
      <c r="BT71" s="9">
        <v>1295360</v>
      </c>
      <c r="BU71" s="9">
        <v>2048709</v>
      </c>
      <c r="BV71" s="9">
        <v>4931408</v>
      </c>
      <c r="BW71" s="9">
        <v>4885414</v>
      </c>
      <c r="BX71" s="9">
        <v>2453114</v>
      </c>
      <c r="BY71" s="9">
        <v>1273458</v>
      </c>
      <c r="BZ71" s="9"/>
      <c r="CA71" s="9">
        <f t="shared" ref="CA71:CA134" si="16">SUM(C71:BZ71)</f>
        <v>156296011</v>
      </c>
    </row>
    <row r="72" spans="1:79" x14ac:dyDescent="0.25">
      <c r="A72" s="19" t="s">
        <v>139</v>
      </c>
      <c r="B72" s="10" t="s">
        <v>138</v>
      </c>
      <c r="C72" s="9">
        <v>112830</v>
      </c>
      <c r="D72" s="9">
        <v>2059754</v>
      </c>
      <c r="E72" s="9">
        <v>41522</v>
      </c>
      <c r="F72" s="9">
        <v>1271274</v>
      </c>
      <c r="G72" s="9">
        <v>170427</v>
      </c>
      <c r="H72" s="9">
        <v>66724</v>
      </c>
      <c r="I72" s="9">
        <v>157242</v>
      </c>
      <c r="J72" s="9">
        <v>896535</v>
      </c>
      <c r="K72" s="9">
        <v>193581</v>
      </c>
      <c r="L72" s="9">
        <v>217265</v>
      </c>
      <c r="M72" s="9">
        <v>71769</v>
      </c>
      <c r="N72" s="9">
        <v>1682546</v>
      </c>
      <c r="O72" s="9">
        <v>3930903</v>
      </c>
      <c r="P72" s="9">
        <v>121950</v>
      </c>
      <c r="Q72" s="9">
        <v>5470124</v>
      </c>
      <c r="R72" s="9">
        <v>575696</v>
      </c>
      <c r="S72" s="9">
        <v>499710</v>
      </c>
      <c r="T72" s="9">
        <v>710343</v>
      </c>
      <c r="U72" s="9">
        <v>227851</v>
      </c>
      <c r="V72" s="9">
        <v>622955</v>
      </c>
      <c r="W72" s="9">
        <v>768692</v>
      </c>
      <c r="X72" s="9">
        <v>84757</v>
      </c>
      <c r="Y72" s="9">
        <v>105872</v>
      </c>
      <c r="Z72" s="9">
        <v>3541641</v>
      </c>
      <c r="AA72" s="9">
        <v>421954</v>
      </c>
      <c r="AB72" s="9">
        <v>152560</v>
      </c>
      <c r="AC72" s="9">
        <v>0</v>
      </c>
      <c r="AD72" s="9">
        <v>3317835</v>
      </c>
      <c r="AE72" s="9">
        <v>83551</v>
      </c>
      <c r="AF72" s="9">
        <v>336936</v>
      </c>
      <c r="AG72" s="9">
        <v>218466</v>
      </c>
      <c r="AH72" s="9">
        <v>1218562</v>
      </c>
      <c r="AI72" s="9">
        <v>5036526</v>
      </c>
      <c r="AJ72" s="9">
        <v>872146</v>
      </c>
      <c r="AK72" s="9">
        <v>63101</v>
      </c>
      <c r="AL72" s="9">
        <v>103419</v>
      </c>
      <c r="AM72" s="9">
        <v>86927</v>
      </c>
      <c r="AN72" s="9">
        <v>3505747</v>
      </c>
      <c r="AO72" s="9">
        <v>406580</v>
      </c>
      <c r="AP72" s="9">
        <v>744897</v>
      </c>
      <c r="AQ72" s="9">
        <v>1356195</v>
      </c>
      <c r="AR72" s="9">
        <v>419792</v>
      </c>
      <c r="AS72" s="9">
        <v>357995</v>
      </c>
      <c r="AT72" s="9">
        <v>147680</v>
      </c>
      <c r="AU72" s="9">
        <v>3359360</v>
      </c>
      <c r="AV72" s="9">
        <v>1242723</v>
      </c>
      <c r="AW72" s="9">
        <v>255035</v>
      </c>
      <c r="AX72" s="9">
        <v>324215</v>
      </c>
      <c r="AY72" s="9">
        <v>2487942</v>
      </c>
      <c r="AZ72" s="9">
        <v>73746</v>
      </c>
      <c r="BA72" s="9">
        <v>303596</v>
      </c>
      <c r="BB72" s="9">
        <v>145303</v>
      </c>
      <c r="BC72" s="9">
        <v>645953</v>
      </c>
      <c r="BD72" s="9">
        <v>1106576</v>
      </c>
      <c r="BE72" s="9">
        <v>487814</v>
      </c>
      <c r="BF72" s="9">
        <v>1088808</v>
      </c>
      <c r="BG72" s="9">
        <v>2206609</v>
      </c>
      <c r="BH72" s="9">
        <v>3819165</v>
      </c>
      <c r="BI72" s="9">
        <v>135292</v>
      </c>
      <c r="BJ72" s="9">
        <v>213916</v>
      </c>
      <c r="BK72" s="9">
        <v>1039698</v>
      </c>
      <c r="BL72" s="9">
        <v>402461</v>
      </c>
      <c r="BM72" s="9">
        <v>350985</v>
      </c>
      <c r="BN72" s="9">
        <v>758495</v>
      </c>
      <c r="BO72" s="9">
        <v>1147012</v>
      </c>
      <c r="BP72" s="9">
        <v>650302</v>
      </c>
      <c r="BQ72" s="9">
        <v>1468167</v>
      </c>
      <c r="BR72" s="9">
        <v>587828</v>
      </c>
      <c r="BS72" s="9">
        <v>71503</v>
      </c>
      <c r="BT72" s="9">
        <v>339334</v>
      </c>
      <c r="BU72" s="9">
        <v>766709</v>
      </c>
      <c r="BV72" s="9">
        <v>2156103</v>
      </c>
      <c r="BW72" s="9">
        <v>2762929</v>
      </c>
      <c r="BX72" s="9">
        <v>874019</v>
      </c>
      <c r="BY72" s="9">
        <v>318091</v>
      </c>
      <c r="BZ72" s="9"/>
      <c r="CA72" s="9">
        <f t="shared" si="16"/>
        <v>74042521</v>
      </c>
    </row>
    <row r="73" spans="1:79" x14ac:dyDescent="0.25">
      <c r="A73" s="19" t="s">
        <v>137</v>
      </c>
      <c r="B73" s="10" t="s">
        <v>136</v>
      </c>
      <c r="C73" s="9">
        <v>0</v>
      </c>
      <c r="D73" s="9">
        <v>126164</v>
      </c>
      <c r="E73" s="9">
        <v>165</v>
      </c>
      <c r="F73" s="9">
        <v>0</v>
      </c>
      <c r="G73" s="9">
        <v>128766</v>
      </c>
      <c r="H73" s="9">
        <v>0</v>
      </c>
      <c r="I73" s="9">
        <v>271727</v>
      </c>
      <c r="J73" s="9">
        <v>0</v>
      </c>
      <c r="K73" s="9">
        <v>103892</v>
      </c>
      <c r="L73" s="9">
        <v>191516</v>
      </c>
      <c r="M73" s="9">
        <v>0</v>
      </c>
      <c r="N73" s="9">
        <v>0</v>
      </c>
      <c r="O73" s="9">
        <v>1337428</v>
      </c>
      <c r="P73" s="9">
        <v>7161</v>
      </c>
      <c r="Q73" s="9">
        <v>4134988</v>
      </c>
      <c r="R73" s="9">
        <v>211378</v>
      </c>
      <c r="S73" s="9">
        <v>0</v>
      </c>
      <c r="T73" s="9">
        <v>16393</v>
      </c>
      <c r="U73" s="9">
        <v>157433</v>
      </c>
      <c r="V73" s="9">
        <v>980</v>
      </c>
      <c r="W73" s="9">
        <v>233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2693397</v>
      </c>
      <c r="AE73" s="9">
        <v>335410</v>
      </c>
      <c r="AF73" s="9">
        <v>0</v>
      </c>
      <c r="AG73" s="9">
        <v>0</v>
      </c>
      <c r="AH73" s="9">
        <v>54942</v>
      </c>
      <c r="AI73" s="9">
        <v>1023421</v>
      </c>
      <c r="AJ73" s="9">
        <v>66661</v>
      </c>
      <c r="AK73" s="9">
        <v>0</v>
      </c>
      <c r="AL73" s="9">
        <v>0</v>
      </c>
      <c r="AM73" s="9">
        <v>11353</v>
      </c>
      <c r="AN73" s="9">
        <v>195253</v>
      </c>
      <c r="AO73" s="9">
        <v>0</v>
      </c>
      <c r="AP73" s="9">
        <v>0</v>
      </c>
      <c r="AQ73" s="9">
        <v>194177</v>
      </c>
      <c r="AR73" s="9">
        <v>0</v>
      </c>
      <c r="AS73" s="9">
        <v>37362</v>
      </c>
      <c r="AT73" s="9">
        <v>0</v>
      </c>
      <c r="AU73" s="9">
        <v>2059081</v>
      </c>
      <c r="AV73" s="9">
        <v>185931</v>
      </c>
      <c r="AW73" s="9">
        <v>48356</v>
      </c>
      <c r="AX73" s="9">
        <v>153574</v>
      </c>
      <c r="AY73" s="9">
        <v>0</v>
      </c>
      <c r="AZ73" s="9">
        <v>0</v>
      </c>
      <c r="BA73" s="9">
        <v>157608</v>
      </c>
      <c r="BB73" s="9">
        <v>0</v>
      </c>
      <c r="BC73" s="9">
        <v>0</v>
      </c>
      <c r="BD73" s="9">
        <v>0</v>
      </c>
      <c r="BE73" s="9">
        <v>211593</v>
      </c>
      <c r="BF73" s="9">
        <v>0</v>
      </c>
      <c r="BG73" s="9">
        <v>438189</v>
      </c>
      <c r="BH73" s="9">
        <v>1089576</v>
      </c>
      <c r="BI73" s="9">
        <v>1803</v>
      </c>
      <c r="BJ73" s="9">
        <v>5397</v>
      </c>
      <c r="BK73" s="9">
        <v>280555</v>
      </c>
      <c r="BL73" s="9">
        <v>0</v>
      </c>
      <c r="BM73" s="9">
        <v>20364</v>
      </c>
      <c r="BN73" s="9">
        <v>30422</v>
      </c>
      <c r="BO73" s="9">
        <v>410426</v>
      </c>
      <c r="BP73" s="9">
        <v>66193</v>
      </c>
      <c r="BQ73" s="9">
        <v>3464</v>
      </c>
      <c r="BR73" s="9">
        <v>500</v>
      </c>
      <c r="BS73" s="9">
        <v>0</v>
      </c>
      <c r="BT73" s="9">
        <v>49505</v>
      </c>
      <c r="BU73" s="9">
        <v>1074</v>
      </c>
      <c r="BV73" s="9">
        <v>63531</v>
      </c>
      <c r="BW73" s="9">
        <v>4883</v>
      </c>
      <c r="BX73" s="9">
        <v>1208569</v>
      </c>
      <c r="BY73" s="9">
        <v>905090</v>
      </c>
      <c r="BZ73" s="9"/>
      <c r="CA73" s="9">
        <f t="shared" si="16"/>
        <v>18695884</v>
      </c>
    </row>
    <row r="74" spans="1:79" x14ac:dyDescent="0.25">
      <c r="A74" s="19" t="s">
        <v>135</v>
      </c>
      <c r="B74" s="10" t="s">
        <v>134</v>
      </c>
      <c r="C74" s="9">
        <v>0</v>
      </c>
      <c r="D74" s="9">
        <v>0</v>
      </c>
      <c r="E74" s="9">
        <v>0</v>
      </c>
      <c r="F74" s="9">
        <v>202775</v>
      </c>
      <c r="G74" s="9">
        <v>0</v>
      </c>
      <c r="H74" s="9">
        <v>0</v>
      </c>
      <c r="I74" s="9">
        <v>52728</v>
      </c>
      <c r="J74" s="9">
        <v>0</v>
      </c>
      <c r="K74" s="9">
        <v>0</v>
      </c>
      <c r="L74" s="9">
        <v>0</v>
      </c>
      <c r="M74" s="9">
        <v>141459</v>
      </c>
      <c r="N74" s="9">
        <v>0</v>
      </c>
      <c r="O74" s="9">
        <v>0</v>
      </c>
      <c r="P74" s="9">
        <v>0</v>
      </c>
      <c r="Q74" s="9"/>
      <c r="R74" s="9">
        <v>0</v>
      </c>
      <c r="S74" s="9">
        <v>62651</v>
      </c>
      <c r="T74" s="9">
        <v>0</v>
      </c>
      <c r="U74" s="9">
        <v>49883</v>
      </c>
      <c r="V74" s="9">
        <v>13286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11243</v>
      </c>
      <c r="AI74" s="9">
        <v>0</v>
      </c>
      <c r="AJ74" s="9">
        <v>0</v>
      </c>
      <c r="AK74" s="9">
        <v>0</v>
      </c>
      <c r="AL74" s="9">
        <v>0</v>
      </c>
      <c r="AM74" s="9">
        <v>15561</v>
      </c>
      <c r="AN74" s="9">
        <v>63985</v>
      </c>
      <c r="AO74" s="9">
        <v>0</v>
      </c>
      <c r="AP74" s="9">
        <v>329</v>
      </c>
      <c r="AQ74" s="9">
        <v>49282</v>
      </c>
      <c r="AR74" s="9">
        <v>0</v>
      </c>
      <c r="AS74" s="9">
        <v>0</v>
      </c>
      <c r="AT74" s="9">
        <v>6641</v>
      </c>
      <c r="AU74" s="9">
        <v>0</v>
      </c>
      <c r="AV74" s="9">
        <v>0</v>
      </c>
      <c r="AW74" s="9">
        <v>6547</v>
      </c>
      <c r="AX74" s="9">
        <v>0</v>
      </c>
      <c r="AY74" s="9">
        <v>0</v>
      </c>
      <c r="AZ74" s="9">
        <v>0</v>
      </c>
      <c r="BA74" s="9">
        <v>552</v>
      </c>
      <c r="BB74" s="9">
        <v>35879</v>
      </c>
      <c r="BC74" s="9">
        <v>0</v>
      </c>
      <c r="BD74" s="9">
        <v>0</v>
      </c>
      <c r="BE74" s="9">
        <v>0</v>
      </c>
      <c r="BF74" s="9">
        <v>52189</v>
      </c>
      <c r="BG74" s="9">
        <v>3177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13849</v>
      </c>
      <c r="BU74" s="9">
        <v>47615</v>
      </c>
      <c r="BV74" s="9">
        <v>79437</v>
      </c>
      <c r="BW74" s="9">
        <v>0</v>
      </c>
      <c r="BX74" s="9">
        <v>0</v>
      </c>
      <c r="BY74" s="9">
        <v>7665343</v>
      </c>
      <c r="BZ74" s="9"/>
      <c r="CA74" s="9">
        <f t="shared" si="16"/>
        <v>8574411</v>
      </c>
    </row>
    <row r="75" spans="1:79" x14ac:dyDescent="0.25">
      <c r="A75" s="19" t="s">
        <v>133</v>
      </c>
      <c r="B75" s="10" t="s">
        <v>132</v>
      </c>
      <c r="C75" s="9">
        <v>0</v>
      </c>
      <c r="D75" s="9">
        <v>844561</v>
      </c>
      <c r="E75" s="9">
        <v>51073</v>
      </c>
      <c r="F75" s="9">
        <v>243559</v>
      </c>
      <c r="G75" s="9">
        <v>198185</v>
      </c>
      <c r="H75" s="9">
        <v>9790</v>
      </c>
      <c r="I75" s="9">
        <v>191064</v>
      </c>
      <c r="J75" s="9">
        <v>688709</v>
      </c>
      <c r="K75" s="9">
        <v>0</v>
      </c>
      <c r="L75" s="9">
        <v>212776</v>
      </c>
      <c r="M75" s="9">
        <v>101834</v>
      </c>
      <c r="N75" s="9">
        <v>90841</v>
      </c>
      <c r="O75" s="9">
        <v>1635677</v>
      </c>
      <c r="P75" s="9">
        <v>0</v>
      </c>
      <c r="Q75" s="9"/>
      <c r="R75" s="9">
        <v>15000</v>
      </c>
      <c r="S75" s="9">
        <v>115739</v>
      </c>
      <c r="T75" s="9">
        <v>319075</v>
      </c>
      <c r="U75" s="9">
        <v>219680</v>
      </c>
      <c r="V75" s="9">
        <v>260175</v>
      </c>
      <c r="W75" s="9">
        <v>731241</v>
      </c>
      <c r="X75" s="9">
        <v>148207</v>
      </c>
      <c r="Y75" s="9">
        <v>163739</v>
      </c>
      <c r="Z75" s="9">
        <v>0</v>
      </c>
      <c r="AA75" s="9">
        <v>119523</v>
      </c>
      <c r="AB75" s="9">
        <v>98266</v>
      </c>
      <c r="AC75" s="9">
        <v>135833</v>
      </c>
      <c r="AD75" s="9">
        <v>854025</v>
      </c>
      <c r="AE75" s="9">
        <v>141659</v>
      </c>
      <c r="AF75" s="9">
        <v>82516</v>
      </c>
      <c r="AG75" s="9">
        <v>195951</v>
      </c>
      <c r="AH75" s="9">
        <v>600370</v>
      </c>
      <c r="AI75" s="9">
        <v>93525</v>
      </c>
      <c r="AJ75" s="9">
        <v>30682</v>
      </c>
      <c r="AK75" s="9">
        <v>113664</v>
      </c>
      <c r="AL75" s="9">
        <v>0</v>
      </c>
      <c r="AM75" s="9">
        <v>303375</v>
      </c>
      <c r="AN75" s="9">
        <v>200410</v>
      </c>
      <c r="AO75" s="9">
        <v>0</v>
      </c>
      <c r="AP75" s="9">
        <v>260</v>
      </c>
      <c r="AQ75" s="9">
        <v>563146</v>
      </c>
      <c r="AR75" s="9">
        <v>0</v>
      </c>
      <c r="AS75" s="9">
        <v>260534</v>
      </c>
      <c r="AT75" s="9">
        <v>101894</v>
      </c>
      <c r="AU75" s="9">
        <v>985009</v>
      </c>
      <c r="AV75" s="9">
        <v>581479</v>
      </c>
      <c r="AW75" s="9">
        <v>0</v>
      </c>
      <c r="AX75" s="9">
        <v>110175</v>
      </c>
      <c r="AY75" s="9">
        <v>630724</v>
      </c>
      <c r="AZ75" s="9">
        <v>132962</v>
      </c>
      <c r="BA75" s="9">
        <v>284686</v>
      </c>
      <c r="BB75" s="9">
        <v>237163</v>
      </c>
      <c r="BC75" s="9">
        <v>0</v>
      </c>
      <c r="BD75" s="9">
        <v>0</v>
      </c>
      <c r="BE75" s="9">
        <v>851343</v>
      </c>
      <c r="BF75" s="9">
        <v>234251</v>
      </c>
      <c r="BG75" s="9">
        <v>0</v>
      </c>
      <c r="BH75" s="9">
        <v>1534839</v>
      </c>
      <c r="BI75" s="9">
        <v>0</v>
      </c>
      <c r="BJ75" s="9">
        <v>270861</v>
      </c>
      <c r="BK75" s="9">
        <v>584194</v>
      </c>
      <c r="BL75" s="9">
        <v>188879</v>
      </c>
      <c r="BM75" s="9">
        <v>209076</v>
      </c>
      <c r="BN75" s="9">
        <v>334918</v>
      </c>
      <c r="BO75" s="9">
        <v>414987</v>
      </c>
      <c r="BP75" s="9">
        <v>60430</v>
      </c>
      <c r="BQ75" s="9">
        <v>975737</v>
      </c>
      <c r="BR75" s="9">
        <v>108191</v>
      </c>
      <c r="BS75" s="9">
        <v>0</v>
      </c>
      <c r="BT75" s="9">
        <v>96232</v>
      </c>
      <c r="BU75" s="9">
        <v>0</v>
      </c>
      <c r="BV75" s="9">
        <v>0</v>
      </c>
      <c r="BW75" s="9">
        <v>0</v>
      </c>
      <c r="BX75" s="9">
        <v>164070</v>
      </c>
      <c r="BY75" s="9">
        <v>325764</v>
      </c>
      <c r="BZ75" s="9"/>
      <c r="CA75" s="9">
        <f t="shared" si="16"/>
        <v>19452528</v>
      </c>
    </row>
    <row r="76" spans="1:79" x14ac:dyDescent="0.25">
      <c r="A76" s="4" t="s">
        <v>131</v>
      </c>
      <c r="B76" s="3" t="s">
        <v>130</v>
      </c>
      <c r="C76" s="9"/>
      <c r="D76" s="9"/>
      <c r="E76" s="9"/>
      <c r="F76" s="9"/>
      <c r="G76" s="9"/>
      <c r="H76" s="9"/>
      <c r="I76" s="9"/>
      <c r="J76" s="9"/>
      <c r="K76" s="9">
        <v>0</v>
      </c>
      <c r="L76" s="9"/>
      <c r="M76" s="9">
        <v>0</v>
      </c>
      <c r="N76" s="9"/>
      <c r="O76" s="9"/>
      <c r="P76" s="9"/>
      <c r="Q76" s="9"/>
      <c r="R76" s="9"/>
      <c r="S76" s="9"/>
      <c r="T76" s="9"/>
      <c r="U76" s="9">
        <v>0</v>
      </c>
      <c r="V76" s="9"/>
      <c r="W76" s="9"/>
      <c r="X76" s="9"/>
      <c r="Y76" s="9"/>
      <c r="Z76" s="9"/>
      <c r="AA76" s="9"/>
      <c r="AB76" s="9"/>
      <c r="AC76" s="9"/>
      <c r="AD76" s="9">
        <v>0</v>
      </c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>
        <v>0</v>
      </c>
      <c r="BZ76" s="9"/>
      <c r="CA76" s="9">
        <f t="shared" si="16"/>
        <v>0</v>
      </c>
    </row>
    <row r="77" spans="1:79" x14ac:dyDescent="0.25">
      <c r="A77" s="19" t="s">
        <v>129</v>
      </c>
      <c r="B77" s="10" t="s">
        <v>128</v>
      </c>
      <c r="C77" s="9">
        <v>1141670</v>
      </c>
      <c r="D77" s="9">
        <v>9032581</v>
      </c>
      <c r="E77" s="9">
        <v>786822</v>
      </c>
      <c r="F77" s="9">
        <v>1589835</v>
      </c>
      <c r="G77" s="9">
        <v>1176700</v>
      </c>
      <c r="H77" s="9">
        <v>1720743</v>
      </c>
      <c r="I77" s="9">
        <v>595500</v>
      </c>
      <c r="J77" s="9">
        <v>7282776</v>
      </c>
      <c r="K77" s="9">
        <v>134233</v>
      </c>
      <c r="L77" s="9">
        <v>651256</v>
      </c>
      <c r="M77" s="9">
        <v>641170</v>
      </c>
      <c r="N77" s="9">
        <v>12004206</v>
      </c>
      <c r="O77" s="9">
        <v>3651746</v>
      </c>
      <c r="P77" s="9">
        <v>521639</v>
      </c>
      <c r="Q77" s="9">
        <v>36051718</v>
      </c>
      <c r="R77" s="9">
        <v>2204782</v>
      </c>
      <c r="S77" s="9">
        <v>2803452</v>
      </c>
      <c r="T77" s="9">
        <v>2252405</v>
      </c>
      <c r="U77" s="9">
        <v>2284173</v>
      </c>
      <c r="V77" s="9">
        <v>2517402</v>
      </c>
      <c r="W77" s="9">
        <v>2625117</v>
      </c>
      <c r="X77" s="9">
        <v>300668</v>
      </c>
      <c r="Y77" s="9">
        <v>1597313</v>
      </c>
      <c r="Z77" s="9">
        <v>6539736</v>
      </c>
      <c r="AA77" s="9">
        <v>695903</v>
      </c>
      <c r="AB77" s="9">
        <v>1530203</v>
      </c>
      <c r="AC77" s="9">
        <v>1831021</v>
      </c>
      <c r="AD77" s="9">
        <v>3952026</v>
      </c>
      <c r="AE77" s="9">
        <v>391022</v>
      </c>
      <c r="AF77" s="9">
        <v>1476895</v>
      </c>
      <c r="AG77" s="9">
        <v>455454</v>
      </c>
      <c r="AH77" s="9">
        <v>3505560</v>
      </c>
      <c r="AI77" s="9">
        <v>30509795</v>
      </c>
      <c r="AJ77" s="9">
        <v>4639168</v>
      </c>
      <c r="AK77" s="9">
        <v>263744</v>
      </c>
      <c r="AL77" s="9">
        <v>423714</v>
      </c>
      <c r="AM77" s="9">
        <v>1438763</v>
      </c>
      <c r="AN77" s="9">
        <v>9746735</v>
      </c>
      <c r="AO77" s="9">
        <v>3351388</v>
      </c>
      <c r="AP77" s="9">
        <v>2098184</v>
      </c>
      <c r="AQ77" s="9">
        <v>2200951</v>
      </c>
      <c r="AR77" s="9">
        <v>398737</v>
      </c>
      <c r="AS77" s="9">
        <v>1459645</v>
      </c>
      <c r="AT77" s="9">
        <v>123725</v>
      </c>
      <c r="AU77" s="9">
        <v>11995313</v>
      </c>
      <c r="AV77" s="9">
        <v>4231970</v>
      </c>
      <c r="AW77" s="9">
        <v>1105719</v>
      </c>
      <c r="AX77" s="9">
        <v>989896</v>
      </c>
      <c r="AY77" s="9">
        <v>4783750</v>
      </c>
      <c r="AZ77" s="9">
        <v>303484</v>
      </c>
      <c r="BA77" s="9">
        <v>3037025</v>
      </c>
      <c r="BB77" s="9">
        <v>1463308</v>
      </c>
      <c r="BC77" s="9">
        <v>1941847</v>
      </c>
      <c r="BD77" s="9">
        <v>1815420</v>
      </c>
      <c r="BE77" s="9">
        <v>4825398</v>
      </c>
      <c r="BF77" s="9">
        <v>5080201</v>
      </c>
      <c r="BG77" s="9">
        <v>13785175</v>
      </c>
      <c r="BH77" s="9">
        <v>6886754</v>
      </c>
      <c r="BI77" s="9">
        <v>411027</v>
      </c>
      <c r="BJ77" s="9">
        <v>950425</v>
      </c>
      <c r="BK77" s="9">
        <v>228056</v>
      </c>
      <c r="BL77" s="9">
        <v>1740765</v>
      </c>
      <c r="BM77" s="9">
        <v>134484</v>
      </c>
      <c r="BN77" s="9">
        <v>1419463</v>
      </c>
      <c r="BO77" s="9">
        <v>1804373</v>
      </c>
      <c r="BP77" s="9">
        <v>2779696</v>
      </c>
      <c r="BQ77" s="9">
        <v>6494281</v>
      </c>
      <c r="BR77" s="9">
        <v>966819</v>
      </c>
      <c r="BS77" s="9">
        <v>1255077</v>
      </c>
      <c r="BT77" s="9">
        <v>1671299</v>
      </c>
      <c r="BU77" s="9">
        <v>2491757</v>
      </c>
      <c r="BV77" s="9">
        <v>7040382</v>
      </c>
      <c r="BW77" s="9">
        <v>3014005</v>
      </c>
      <c r="BX77" s="9">
        <v>4864460</v>
      </c>
      <c r="BY77" s="9">
        <v>2678999</v>
      </c>
      <c r="BZ77" s="9"/>
      <c r="CA77" s="9">
        <f t="shared" si="16"/>
        <v>272790904</v>
      </c>
    </row>
    <row r="78" spans="1:79" x14ac:dyDescent="0.25">
      <c r="A78" s="19" t="s">
        <v>127</v>
      </c>
      <c r="B78" s="10" t="s">
        <v>126</v>
      </c>
      <c r="C78" s="9">
        <v>697435</v>
      </c>
      <c r="D78" s="9">
        <v>5635092</v>
      </c>
      <c r="E78" s="9">
        <v>100837</v>
      </c>
      <c r="F78" s="9">
        <v>1413549</v>
      </c>
      <c r="G78" s="9">
        <v>828804</v>
      </c>
      <c r="H78" s="9">
        <v>556750</v>
      </c>
      <c r="I78" s="9">
        <v>590115</v>
      </c>
      <c r="J78" s="9">
        <v>2099663</v>
      </c>
      <c r="K78" s="9">
        <v>280749</v>
      </c>
      <c r="L78" s="9">
        <v>441107</v>
      </c>
      <c r="M78" s="9">
        <v>338514</v>
      </c>
      <c r="N78" s="9">
        <v>4528044</v>
      </c>
      <c r="O78" s="9">
        <v>6451463</v>
      </c>
      <c r="P78" s="9">
        <v>392505</v>
      </c>
      <c r="Q78" s="9">
        <v>8173272</v>
      </c>
      <c r="R78" s="9">
        <v>1477886</v>
      </c>
      <c r="S78" s="9">
        <v>981501</v>
      </c>
      <c r="T78" s="9">
        <v>1399280</v>
      </c>
      <c r="U78" s="9">
        <v>1102359</v>
      </c>
      <c r="V78" s="9">
        <v>509741</v>
      </c>
      <c r="W78" s="9">
        <v>1976306</v>
      </c>
      <c r="X78" s="9">
        <v>245067</v>
      </c>
      <c r="Y78" s="9">
        <v>864214</v>
      </c>
      <c r="Z78" s="9">
        <v>3452494</v>
      </c>
      <c r="AA78" s="9">
        <v>518199</v>
      </c>
      <c r="AB78" s="9">
        <v>665265</v>
      </c>
      <c r="AC78" s="9">
        <v>652400</v>
      </c>
      <c r="AD78" s="9">
        <v>2764408</v>
      </c>
      <c r="AE78" s="9">
        <v>190609</v>
      </c>
      <c r="AF78" s="9">
        <v>606080</v>
      </c>
      <c r="AG78" s="9">
        <v>234706</v>
      </c>
      <c r="AH78" s="9">
        <v>2560268</v>
      </c>
      <c r="AI78" s="9">
        <v>13140770</v>
      </c>
      <c r="AJ78" s="9">
        <v>1502599</v>
      </c>
      <c r="AK78" s="9">
        <v>269709</v>
      </c>
      <c r="AL78" s="9">
        <v>379308</v>
      </c>
      <c r="AM78" s="9">
        <v>460796</v>
      </c>
      <c r="AN78" s="9">
        <v>7564334</v>
      </c>
      <c r="AO78" s="9">
        <v>583685</v>
      </c>
      <c r="AP78" s="9">
        <v>2187353</v>
      </c>
      <c r="AQ78" s="9">
        <v>3132763</v>
      </c>
      <c r="AR78" s="9">
        <v>769866</v>
      </c>
      <c r="AS78" s="9">
        <v>567315</v>
      </c>
      <c r="AT78" s="9">
        <v>346346</v>
      </c>
      <c r="AU78" s="9">
        <v>4484821</v>
      </c>
      <c r="AV78" s="9">
        <v>2104366</v>
      </c>
      <c r="AW78" s="9">
        <v>573481</v>
      </c>
      <c r="AX78" s="9">
        <v>421841</v>
      </c>
      <c r="AY78" s="9">
        <v>3552252</v>
      </c>
      <c r="AZ78" s="9">
        <v>176335</v>
      </c>
      <c r="BA78" s="9">
        <v>765208</v>
      </c>
      <c r="BB78" s="9">
        <v>507975</v>
      </c>
      <c r="BC78" s="9">
        <v>1324622</v>
      </c>
      <c r="BD78" s="9">
        <v>2169549</v>
      </c>
      <c r="BE78" s="9">
        <v>3180043</v>
      </c>
      <c r="BF78" s="9">
        <v>2300455</v>
      </c>
      <c r="BG78" s="9">
        <v>4080956</v>
      </c>
      <c r="BH78" s="9">
        <v>4884244</v>
      </c>
      <c r="BI78" s="9">
        <v>450849</v>
      </c>
      <c r="BJ78" s="9">
        <v>1173775</v>
      </c>
      <c r="BK78" s="9">
        <v>1955434</v>
      </c>
      <c r="BL78" s="9">
        <v>623578</v>
      </c>
      <c r="BM78" s="9">
        <v>439786</v>
      </c>
      <c r="BN78" s="9">
        <v>1632241</v>
      </c>
      <c r="BO78" s="9">
        <v>1954758</v>
      </c>
      <c r="BP78" s="9">
        <v>1431420</v>
      </c>
      <c r="BQ78" s="9">
        <v>2607184</v>
      </c>
      <c r="BR78" s="9">
        <v>534472</v>
      </c>
      <c r="BS78" s="9">
        <v>1488215</v>
      </c>
      <c r="BT78" s="9">
        <v>937540</v>
      </c>
      <c r="BU78" s="9">
        <v>1321441</v>
      </c>
      <c r="BV78" s="9">
        <v>2277727</v>
      </c>
      <c r="BW78" s="9">
        <v>2112186</v>
      </c>
      <c r="BX78" s="9">
        <v>786888</v>
      </c>
      <c r="BY78" s="9">
        <v>179000</v>
      </c>
      <c r="BZ78" s="9"/>
      <c r="CA78" s="9">
        <f t="shared" si="16"/>
        <v>136066168</v>
      </c>
    </row>
    <row r="79" spans="1:79" x14ac:dyDescent="0.25">
      <c r="A79" s="20" t="s">
        <v>125</v>
      </c>
      <c r="B79" s="12" t="s">
        <v>124</v>
      </c>
      <c r="C79" s="9">
        <v>579622</v>
      </c>
      <c r="D79" s="9">
        <v>1784704</v>
      </c>
      <c r="E79" s="9">
        <v>562194</v>
      </c>
      <c r="F79" s="9">
        <v>447333</v>
      </c>
      <c r="G79" s="9">
        <v>485506</v>
      </c>
      <c r="H79" s="9">
        <v>375125</v>
      </c>
      <c r="I79" s="9">
        <v>314004</v>
      </c>
      <c r="J79" s="9">
        <v>1004651</v>
      </c>
      <c r="K79" s="9">
        <v>883975</v>
      </c>
      <c r="L79" s="9">
        <v>514184</v>
      </c>
      <c r="M79" s="9">
        <v>511478</v>
      </c>
      <c r="N79" s="9">
        <v>2153311</v>
      </c>
      <c r="O79" s="9">
        <v>2720100</v>
      </c>
      <c r="P79" s="9">
        <v>506280</v>
      </c>
      <c r="Q79" s="9">
        <v>11996889</v>
      </c>
      <c r="R79" s="9">
        <v>1454480</v>
      </c>
      <c r="S79" s="9">
        <v>1038687</v>
      </c>
      <c r="T79" s="9">
        <v>906094</v>
      </c>
      <c r="U79" s="9">
        <v>1098186</v>
      </c>
      <c r="V79" s="9">
        <v>2388840</v>
      </c>
      <c r="W79" s="9">
        <v>2033759</v>
      </c>
      <c r="X79" s="9">
        <v>243243</v>
      </c>
      <c r="Y79" s="9">
        <v>1040546</v>
      </c>
      <c r="Z79" s="9">
        <v>3109732</v>
      </c>
      <c r="AA79" s="9">
        <v>633608</v>
      </c>
      <c r="AB79" s="9">
        <v>837927</v>
      </c>
      <c r="AC79" s="9">
        <v>692314</v>
      </c>
      <c r="AD79" s="9">
        <v>4695248</v>
      </c>
      <c r="AE79" s="9">
        <v>117644</v>
      </c>
      <c r="AF79" s="9">
        <v>741175</v>
      </c>
      <c r="AG79" s="9">
        <v>62219</v>
      </c>
      <c r="AH79" s="9">
        <v>1583884</v>
      </c>
      <c r="AI79" s="9">
        <v>1896160</v>
      </c>
      <c r="AJ79" s="9">
        <v>1773100</v>
      </c>
      <c r="AK79" s="9">
        <v>181539</v>
      </c>
      <c r="AL79" s="9">
        <v>227797</v>
      </c>
      <c r="AM79" s="9">
        <v>842529</v>
      </c>
      <c r="AN79" s="9">
        <v>3871787</v>
      </c>
      <c r="AO79" s="9">
        <v>1130750</v>
      </c>
      <c r="AP79" s="9">
        <v>1277329</v>
      </c>
      <c r="AQ79" s="9">
        <v>3417491</v>
      </c>
      <c r="AR79" s="9">
        <v>922826</v>
      </c>
      <c r="AS79" s="9">
        <v>494189</v>
      </c>
      <c r="AT79" s="9">
        <v>1150908</v>
      </c>
      <c r="AU79" s="9">
        <v>1438688</v>
      </c>
      <c r="AV79" s="9">
        <v>849748</v>
      </c>
      <c r="AW79" s="9">
        <v>940270</v>
      </c>
      <c r="AX79" s="9">
        <v>411534</v>
      </c>
      <c r="AY79" s="9">
        <v>2672471</v>
      </c>
      <c r="AZ79" s="9">
        <v>67554</v>
      </c>
      <c r="BA79" s="9">
        <v>829622</v>
      </c>
      <c r="BB79" s="9">
        <v>1272730</v>
      </c>
      <c r="BC79" s="9">
        <v>890069</v>
      </c>
      <c r="BD79" s="9">
        <v>2334424</v>
      </c>
      <c r="BE79" s="9">
        <v>2812397</v>
      </c>
      <c r="BF79" s="9">
        <v>1515701</v>
      </c>
      <c r="BG79" s="9">
        <v>3950184</v>
      </c>
      <c r="BH79" s="9">
        <v>7381636</v>
      </c>
      <c r="BI79" s="9">
        <v>461092</v>
      </c>
      <c r="BJ79" s="9">
        <v>241721</v>
      </c>
      <c r="BK79" s="9">
        <v>1467636</v>
      </c>
      <c r="BL79" s="9">
        <v>420650</v>
      </c>
      <c r="BM79" s="9">
        <v>341723</v>
      </c>
      <c r="BN79" s="9">
        <v>690193</v>
      </c>
      <c r="BO79" s="9">
        <v>1010720</v>
      </c>
      <c r="BP79" s="9">
        <v>1452479</v>
      </c>
      <c r="BQ79" s="9">
        <v>1880674</v>
      </c>
      <c r="BR79" s="9">
        <v>426198</v>
      </c>
      <c r="BS79" s="9">
        <v>675781</v>
      </c>
      <c r="BT79" s="9">
        <v>484307</v>
      </c>
      <c r="BU79" s="9">
        <v>1346080</v>
      </c>
      <c r="BV79" s="9">
        <v>3806014</v>
      </c>
      <c r="BW79" s="9">
        <v>2300958</v>
      </c>
      <c r="BX79" s="9">
        <v>2910104</v>
      </c>
      <c r="BY79" s="9">
        <v>838909</v>
      </c>
      <c r="BZ79" s="9"/>
      <c r="CA79" s="9">
        <f t="shared" si="16"/>
        <v>112825614</v>
      </c>
    </row>
    <row r="80" spans="1:79" x14ac:dyDescent="0.25">
      <c r="A80" s="19" t="s">
        <v>123</v>
      </c>
      <c r="B80" s="10" t="s">
        <v>122</v>
      </c>
      <c r="C80" s="9">
        <v>117623</v>
      </c>
      <c r="D80" s="9">
        <v>1340091</v>
      </c>
      <c r="E80" s="9">
        <v>399970</v>
      </c>
      <c r="F80" s="9">
        <v>604898</v>
      </c>
      <c r="G80" s="9">
        <v>214666</v>
      </c>
      <c r="H80" s="9">
        <v>75279</v>
      </c>
      <c r="I80" s="9">
        <v>238893</v>
      </c>
      <c r="J80" s="9">
        <v>746952</v>
      </c>
      <c r="K80" s="9">
        <v>232844</v>
      </c>
      <c r="L80" s="9">
        <v>60635</v>
      </c>
      <c r="M80" s="9">
        <v>224523</v>
      </c>
      <c r="N80" s="9">
        <v>3487930</v>
      </c>
      <c r="O80" s="9">
        <v>9647306</v>
      </c>
      <c r="P80" s="9">
        <v>34809</v>
      </c>
      <c r="Q80" s="9">
        <v>3850875</v>
      </c>
      <c r="R80" s="9">
        <v>285985</v>
      </c>
      <c r="S80" s="9">
        <v>688482</v>
      </c>
      <c r="T80" s="9">
        <v>1678924</v>
      </c>
      <c r="U80" s="9">
        <v>249554</v>
      </c>
      <c r="V80" s="9">
        <v>384325</v>
      </c>
      <c r="W80" s="9">
        <v>1333362</v>
      </c>
      <c r="X80" s="9">
        <v>112873</v>
      </c>
      <c r="Y80" s="9">
        <v>533623</v>
      </c>
      <c r="Z80" s="9">
        <v>978561</v>
      </c>
      <c r="AA80" s="9">
        <v>735651</v>
      </c>
      <c r="AB80" s="9">
        <v>204929</v>
      </c>
      <c r="AC80" s="9">
        <v>401166</v>
      </c>
      <c r="AD80" s="9">
        <v>1384351</v>
      </c>
      <c r="AE80" s="9">
        <v>41850</v>
      </c>
      <c r="AF80" s="9">
        <v>988698</v>
      </c>
      <c r="AG80" s="9">
        <v>13121</v>
      </c>
      <c r="AH80" s="9">
        <v>1394992</v>
      </c>
      <c r="AI80" s="9">
        <v>4718661</v>
      </c>
      <c r="AJ80" s="9">
        <v>1047466</v>
      </c>
      <c r="AK80" s="9">
        <v>64945</v>
      </c>
      <c r="AL80" s="9">
        <v>206145</v>
      </c>
      <c r="AM80" s="9">
        <v>198627</v>
      </c>
      <c r="AN80" s="9">
        <v>5980820</v>
      </c>
      <c r="AO80" s="9">
        <v>185672</v>
      </c>
      <c r="AP80" s="9">
        <v>504003</v>
      </c>
      <c r="AQ80" s="9">
        <v>875191</v>
      </c>
      <c r="AR80" s="9">
        <v>2665229</v>
      </c>
      <c r="AS80" s="9">
        <v>283842</v>
      </c>
      <c r="AT80" s="9">
        <v>415030</v>
      </c>
      <c r="AU80" s="9">
        <v>3067851</v>
      </c>
      <c r="AV80" s="9">
        <v>1418962</v>
      </c>
      <c r="AW80" s="9">
        <v>82463</v>
      </c>
      <c r="AX80" s="9">
        <v>38238</v>
      </c>
      <c r="AY80" s="9">
        <v>925178</v>
      </c>
      <c r="AZ80" s="9">
        <v>26471</v>
      </c>
      <c r="BA80" s="9">
        <v>1496412</v>
      </c>
      <c r="BB80" s="9">
        <v>651449</v>
      </c>
      <c r="BC80" s="9">
        <v>558149</v>
      </c>
      <c r="BD80" s="9">
        <v>714715</v>
      </c>
      <c r="BE80" s="9">
        <v>1453454</v>
      </c>
      <c r="BF80" s="9">
        <v>1438763</v>
      </c>
      <c r="BG80" s="9">
        <v>9008727</v>
      </c>
      <c r="BH80" s="9">
        <v>3394199</v>
      </c>
      <c r="BI80" s="9">
        <v>44931</v>
      </c>
      <c r="BJ80" s="9">
        <v>261826</v>
      </c>
      <c r="BK80" s="9">
        <v>3942338</v>
      </c>
      <c r="BL80" s="9">
        <v>241866</v>
      </c>
      <c r="BM80" s="9">
        <v>345006</v>
      </c>
      <c r="BN80" s="9">
        <v>1980625</v>
      </c>
      <c r="BO80" s="9">
        <v>1061229</v>
      </c>
      <c r="BP80" s="9">
        <v>891463</v>
      </c>
      <c r="BQ80" s="9">
        <v>1091114</v>
      </c>
      <c r="BR80" s="9">
        <v>246617</v>
      </c>
      <c r="BS80" s="9">
        <v>502959</v>
      </c>
      <c r="BT80" s="9">
        <v>200705</v>
      </c>
      <c r="BU80" s="9">
        <v>463614</v>
      </c>
      <c r="BV80" s="9">
        <v>1307957</v>
      </c>
      <c r="BW80" s="9">
        <v>3107483</v>
      </c>
      <c r="BX80" s="9">
        <v>1721293</v>
      </c>
      <c r="BY80" s="9">
        <v>3037027</v>
      </c>
      <c r="BZ80" s="9"/>
      <c r="CA80" s="9">
        <f t="shared" si="16"/>
        <v>94556456</v>
      </c>
    </row>
    <row r="81" spans="1:79" x14ac:dyDescent="0.25">
      <c r="A81" s="4" t="s">
        <v>121</v>
      </c>
      <c r="B81" s="3" t="s">
        <v>120</v>
      </c>
      <c r="C81" s="9"/>
      <c r="D81" s="9"/>
      <c r="E81" s="9"/>
      <c r="F81" s="9"/>
      <c r="G81" s="9"/>
      <c r="H81" s="9"/>
      <c r="I81" s="9"/>
      <c r="J81" s="9"/>
      <c r="K81" s="9">
        <v>0</v>
      </c>
      <c r="L81" s="9"/>
      <c r="M81" s="9">
        <v>0</v>
      </c>
      <c r="N81" s="9"/>
      <c r="O81" s="9"/>
      <c r="P81" s="9"/>
      <c r="Q81" s="9"/>
      <c r="R81" s="9"/>
      <c r="S81" s="9"/>
      <c r="T81" s="9"/>
      <c r="U81" s="9">
        <v>0</v>
      </c>
      <c r="V81" s="9"/>
      <c r="W81" s="9"/>
      <c r="X81" s="9"/>
      <c r="Y81" s="9"/>
      <c r="Z81" s="9"/>
      <c r="AA81" s="9"/>
      <c r="AB81" s="9"/>
      <c r="AC81" s="9"/>
      <c r="AD81" s="9">
        <v>0</v>
      </c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>
        <v>117590</v>
      </c>
      <c r="BZ81" s="9"/>
      <c r="CA81" s="9">
        <f t="shared" si="16"/>
        <v>117590</v>
      </c>
    </row>
    <row r="82" spans="1:79" x14ac:dyDescent="0.25">
      <c r="A82" s="20" t="s">
        <v>119</v>
      </c>
      <c r="B82" s="12" t="s">
        <v>118</v>
      </c>
      <c r="C82" s="9">
        <v>252193</v>
      </c>
      <c r="D82" s="9">
        <v>1813151</v>
      </c>
      <c r="E82" s="9">
        <v>185840</v>
      </c>
      <c r="F82" s="9">
        <v>167451</v>
      </c>
      <c r="G82" s="9">
        <v>335106</v>
      </c>
      <c r="H82" s="9">
        <v>141790</v>
      </c>
      <c r="I82" s="9">
        <v>1040872</v>
      </c>
      <c r="J82" s="9">
        <v>277301</v>
      </c>
      <c r="K82" s="9">
        <v>291665</v>
      </c>
      <c r="L82" s="9">
        <v>95388</v>
      </c>
      <c r="M82" s="9">
        <v>299578</v>
      </c>
      <c r="N82" s="9">
        <v>712674</v>
      </c>
      <c r="O82" s="9">
        <v>682395</v>
      </c>
      <c r="P82" s="9">
        <v>166060</v>
      </c>
      <c r="Q82" s="9">
        <v>1854822</v>
      </c>
      <c r="R82" s="9">
        <v>551915</v>
      </c>
      <c r="S82" s="9">
        <v>1022468</v>
      </c>
      <c r="T82" s="9">
        <v>294645</v>
      </c>
      <c r="U82" s="9">
        <v>948254</v>
      </c>
      <c r="V82" s="9">
        <v>282399</v>
      </c>
      <c r="W82" s="9">
        <v>214304</v>
      </c>
      <c r="X82" s="9">
        <v>201490</v>
      </c>
      <c r="Y82" s="9">
        <v>612952</v>
      </c>
      <c r="Z82" s="9">
        <v>518701</v>
      </c>
      <c r="AA82" s="9">
        <v>200845</v>
      </c>
      <c r="AB82" s="9">
        <v>817673</v>
      </c>
      <c r="AC82" s="9">
        <v>211517</v>
      </c>
      <c r="AD82" s="9">
        <v>1143938</v>
      </c>
      <c r="AE82" s="9">
        <v>79598</v>
      </c>
      <c r="AF82" s="9">
        <v>702197</v>
      </c>
      <c r="AG82" s="9">
        <v>78851</v>
      </c>
      <c r="AH82" s="9">
        <v>400284</v>
      </c>
      <c r="AI82" s="9">
        <v>470637</v>
      </c>
      <c r="AJ82" s="9">
        <v>309498</v>
      </c>
      <c r="AK82" s="9">
        <v>89504</v>
      </c>
      <c r="AL82" s="9">
        <v>121822</v>
      </c>
      <c r="AM82" s="9">
        <v>381304</v>
      </c>
      <c r="AN82" s="9">
        <v>1467410</v>
      </c>
      <c r="AO82" s="9">
        <v>429237</v>
      </c>
      <c r="AP82" s="9">
        <v>271815</v>
      </c>
      <c r="AQ82" s="9">
        <v>939445</v>
      </c>
      <c r="AR82" s="9">
        <v>123632</v>
      </c>
      <c r="AS82" s="9">
        <v>218451</v>
      </c>
      <c r="AT82" s="9">
        <v>160886</v>
      </c>
      <c r="AU82" s="9">
        <v>309473</v>
      </c>
      <c r="AV82" s="9">
        <v>344717</v>
      </c>
      <c r="AW82" s="9">
        <v>94359</v>
      </c>
      <c r="AX82" s="9">
        <v>656761</v>
      </c>
      <c r="AY82" s="9">
        <v>1286311</v>
      </c>
      <c r="AZ82" s="9">
        <v>132635</v>
      </c>
      <c r="BA82" s="9">
        <v>318011</v>
      </c>
      <c r="BB82" s="9">
        <v>1443514</v>
      </c>
      <c r="BC82" s="9">
        <v>527763</v>
      </c>
      <c r="BD82" s="9">
        <v>544362</v>
      </c>
      <c r="BE82" s="9">
        <v>500181</v>
      </c>
      <c r="BF82" s="9">
        <v>317336</v>
      </c>
      <c r="BG82" s="9">
        <v>1080202</v>
      </c>
      <c r="BH82" s="9">
        <v>352150</v>
      </c>
      <c r="BI82" s="9">
        <v>111997</v>
      </c>
      <c r="BJ82" s="9">
        <v>147320</v>
      </c>
      <c r="BK82" s="9">
        <v>234568</v>
      </c>
      <c r="BL82" s="9">
        <v>129201</v>
      </c>
      <c r="BM82" s="9">
        <v>253734</v>
      </c>
      <c r="BN82" s="9">
        <v>316427</v>
      </c>
      <c r="BO82" s="9">
        <v>135717</v>
      </c>
      <c r="BP82" s="9">
        <v>202710</v>
      </c>
      <c r="BQ82" s="9">
        <v>396693</v>
      </c>
      <c r="BR82" s="9">
        <v>176438</v>
      </c>
      <c r="BS82" s="9">
        <v>154225</v>
      </c>
      <c r="BT82" s="9">
        <v>467756</v>
      </c>
      <c r="BU82" s="9">
        <v>302684</v>
      </c>
      <c r="BV82" s="9">
        <v>410762</v>
      </c>
      <c r="BW82" s="9">
        <v>451995</v>
      </c>
      <c r="BX82" s="9">
        <v>2887595</v>
      </c>
      <c r="BY82" s="9">
        <v>1782470</v>
      </c>
      <c r="BZ82" s="9"/>
      <c r="CA82" s="9">
        <f t="shared" si="16"/>
        <v>38052025</v>
      </c>
    </row>
    <row r="83" spans="1:79" x14ac:dyDescent="0.25">
      <c r="A83" s="20" t="s">
        <v>117</v>
      </c>
      <c r="B83" s="12" t="s">
        <v>116</v>
      </c>
      <c r="C83" s="9">
        <v>202004</v>
      </c>
      <c r="D83" s="9">
        <v>967491</v>
      </c>
      <c r="E83" s="9">
        <v>405957</v>
      </c>
      <c r="F83" s="9">
        <v>675827</v>
      </c>
      <c r="G83" s="9">
        <v>373551</v>
      </c>
      <c r="H83" s="9">
        <v>263515</v>
      </c>
      <c r="I83" s="9">
        <v>409576</v>
      </c>
      <c r="J83" s="9">
        <v>481610</v>
      </c>
      <c r="K83" s="9">
        <v>533317</v>
      </c>
      <c r="L83" s="9">
        <v>329563</v>
      </c>
      <c r="M83" s="9">
        <v>439907</v>
      </c>
      <c r="N83" s="9">
        <v>475794</v>
      </c>
      <c r="O83" s="9">
        <v>2208956</v>
      </c>
      <c r="P83" s="9">
        <v>402344</v>
      </c>
      <c r="Q83" s="9">
        <v>1335253</v>
      </c>
      <c r="R83" s="9">
        <v>510497</v>
      </c>
      <c r="S83" s="9">
        <v>357825</v>
      </c>
      <c r="T83" s="9">
        <v>481520</v>
      </c>
      <c r="U83" s="9">
        <v>1278505</v>
      </c>
      <c r="V83" s="9">
        <v>984191</v>
      </c>
      <c r="W83" s="9">
        <v>1108387</v>
      </c>
      <c r="X83" s="9">
        <v>384600</v>
      </c>
      <c r="Y83" s="9">
        <v>518156</v>
      </c>
      <c r="Z83" s="9">
        <v>1259015</v>
      </c>
      <c r="AA83" s="9">
        <v>303233</v>
      </c>
      <c r="AB83" s="9">
        <v>389572</v>
      </c>
      <c r="AC83" s="9">
        <v>444712</v>
      </c>
      <c r="AD83" s="9">
        <v>620261</v>
      </c>
      <c r="AE83" s="9">
        <v>290797</v>
      </c>
      <c r="AF83" s="9">
        <v>437999</v>
      </c>
      <c r="AG83" s="9">
        <v>263757</v>
      </c>
      <c r="AH83" s="9">
        <v>944278</v>
      </c>
      <c r="AI83" s="9">
        <v>2697414</v>
      </c>
      <c r="AJ83" s="9">
        <v>410556</v>
      </c>
      <c r="AK83" s="9">
        <v>197698</v>
      </c>
      <c r="AL83" s="9">
        <v>588928</v>
      </c>
      <c r="AM83" s="9">
        <v>488356</v>
      </c>
      <c r="AN83" s="9">
        <v>830231</v>
      </c>
      <c r="AO83" s="9">
        <v>539768</v>
      </c>
      <c r="AP83" s="9">
        <v>1304347</v>
      </c>
      <c r="AQ83" s="9">
        <v>603384</v>
      </c>
      <c r="AR83" s="9">
        <v>1190069</v>
      </c>
      <c r="AS83" s="9">
        <v>668353</v>
      </c>
      <c r="AT83" s="9">
        <v>290404</v>
      </c>
      <c r="AU83" s="9">
        <v>623002</v>
      </c>
      <c r="AV83" s="9">
        <v>538136</v>
      </c>
      <c r="AW83" s="9">
        <v>287233</v>
      </c>
      <c r="AX83" s="9">
        <v>356908</v>
      </c>
      <c r="AY83" s="9">
        <v>530911</v>
      </c>
      <c r="AZ83" s="9">
        <v>274522</v>
      </c>
      <c r="BA83" s="9">
        <v>469810</v>
      </c>
      <c r="BB83" s="9">
        <v>442079</v>
      </c>
      <c r="BC83" s="9">
        <v>318009</v>
      </c>
      <c r="BD83" s="9">
        <v>448968</v>
      </c>
      <c r="BE83" s="9">
        <v>760065</v>
      </c>
      <c r="BF83" s="9">
        <v>701373</v>
      </c>
      <c r="BG83" s="9">
        <v>3353717</v>
      </c>
      <c r="BH83" s="9">
        <v>1831836</v>
      </c>
      <c r="BI83" s="9">
        <v>407790</v>
      </c>
      <c r="BJ83" s="9">
        <v>456314</v>
      </c>
      <c r="BK83" s="9">
        <v>492624</v>
      </c>
      <c r="BL83" s="9">
        <v>362075</v>
      </c>
      <c r="BM83" s="9">
        <v>439354</v>
      </c>
      <c r="BN83" s="9">
        <v>454969</v>
      </c>
      <c r="BO83" s="9">
        <v>758649</v>
      </c>
      <c r="BP83" s="9">
        <v>508858</v>
      </c>
      <c r="BQ83" s="9">
        <v>640114</v>
      </c>
      <c r="BR83" s="9">
        <v>594734</v>
      </c>
      <c r="BS83" s="9">
        <v>333741</v>
      </c>
      <c r="BT83" s="9">
        <v>355261</v>
      </c>
      <c r="BU83" s="9">
        <v>979022</v>
      </c>
      <c r="BV83" s="9">
        <v>809530</v>
      </c>
      <c r="BW83" s="9">
        <v>521388</v>
      </c>
      <c r="BX83" s="9">
        <v>1097253</v>
      </c>
      <c r="BY83" s="9">
        <v>68932</v>
      </c>
      <c r="BZ83" s="9"/>
      <c r="CA83" s="9">
        <f t="shared" si="16"/>
        <v>50108655</v>
      </c>
    </row>
    <row r="84" spans="1:79" x14ac:dyDescent="0.25">
      <c r="A84" s="20" t="s">
        <v>115</v>
      </c>
      <c r="B84" s="12" t="s">
        <v>114</v>
      </c>
      <c r="C84" s="9">
        <v>1823939</v>
      </c>
      <c r="D84" s="9">
        <v>17535835</v>
      </c>
      <c r="E84" s="9">
        <v>1150708</v>
      </c>
      <c r="F84" s="9">
        <v>6622921</v>
      </c>
      <c r="G84" s="9">
        <v>2327078</v>
      </c>
      <c r="H84" s="9">
        <v>2105104</v>
      </c>
      <c r="I84" s="9">
        <v>2268495</v>
      </c>
      <c r="J84" s="9">
        <v>10311454</v>
      </c>
      <c r="K84" s="9">
        <v>1007735</v>
      </c>
      <c r="L84" s="9">
        <v>1359896</v>
      </c>
      <c r="M84" s="9">
        <v>1095001</v>
      </c>
      <c r="N84" s="9">
        <v>19943310</v>
      </c>
      <c r="O84" s="9">
        <v>24966822</v>
      </c>
      <c r="P84" s="9">
        <v>1223151</v>
      </c>
      <c r="Q84" s="9">
        <v>54525314</v>
      </c>
      <c r="R84" s="9">
        <v>5646002</v>
      </c>
      <c r="S84" s="9">
        <v>4698908</v>
      </c>
      <c r="T84" s="9">
        <v>5858885</v>
      </c>
      <c r="U84" s="9">
        <v>3667702</v>
      </c>
      <c r="V84" s="9">
        <v>3575511</v>
      </c>
      <c r="W84" s="9">
        <v>8344704</v>
      </c>
      <c r="X84" s="9">
        <v>805069</v>
      </c>
      <c r="Y84" s="9">
        <v>2410243</v>
      </c>
      <c r="Z84" s="9">
        <v>16730231</v>
      </c>
      <c r="AA84" s="9">
        <v>1998799</v>
      </c>
      <c r="AB84" s="9">
        <v>2850155</v>
      </c>
      <c r="AC84" s="9">
        <v>3248903</v>
      </c>
      <c r="AD84" s="9">
        <v>11176073</v>
      </c>
      <c r="AE84" s="9">
        <v>849003</v>
      </c>
      <c r="AF84" s="9">
        <v>3198334</v>
      </c>
      <c r="AG84" s="9">
        <v>1089876</v>
      </c>
      <c r="AH84" s="9">
        <v>8693311</v>
      </c>
      <c r="AI84" s="9">
        <v>57876541</v>
      </c>
      <c r="AJ84" s="9">
        <v>5888450</v>
      </c>
      <c r="AK84" s="9">
        <v>499127</v>
      </c>
      <c r="AL84" s="9">
        <v>1068360</v>
      </c>
      <c r="AM84" s="9">
        <v>2584565</v>
      </c>
      <c r="AN84" s="9">
        <v>31300411</v>
      </c>
      <c r="AO84" s="9">
        <v>2011202</v>
      </c>
      <c r="AP84" s="9">
        <v>8694956</v>
      </c>
      <c r="AQ84" s="9">
        <v>13603713</v>
      </c>
      <c r="AR84" s="9">
        <v>3553006</v>
      </c>
      <c r="AS84" s="9">
        <v>1897934</v>
      </c>
      <c r="AT84" s="9">
        <v>1802129</v>
      </c>
      <c r="AU84" s="9">
        <v>17814463</v>
      </c>
      <c r="AV84" s="9">
        <v>8773871</v>
      </c>
      <c r="AW84" s="9">
        <v>1509199</v>
      </c>
      <c r="AX84" s="9">
        <v>2938062</v>
      </c>
      <c r="AY84" s="9">
        <v>17277712</v>
      </c>
      <c r="AZ84" s="9">
        <v>788447</v>
      </c>
      <c r="BA84" s="9">
        <v>3445479</v>
      </c>
      <c r="BB84" s="9">
        <v>3010863</v>
      </c>
      <c r="BC84" s="9">
        <v>5498973</v>
      </c>
      <c r="BD84" s="9">
        <v>8551535</v>
      </c>
      <c r="BE84" s="9">
        <v>13452136</v>
      </c>
      <c r="BF84" s="9">
        <v>11771897</v>
      </c>
      <c r="BG84" s="9">
        <v>27066128</v>
      </c>
      <c r="BH84" s="9">
        <v>29965260</v>
      </c>
      <c r="BI84" s="9">
        <v>2208186</v>
      </c>
      <c r="BJ84" s="9">
        <v>3875891</v>
      </c>
      <c r="BK84" s="9">
        <v>6679077</v>
      </c>
      <c r="BL84" s="9">
        <v>1794269</v>
      </c>
      <c r="BM84" s="9">
        <v>2063392</v>
      </c>
      <c r="BN84" s="9">
        <v>6804246</v>
      </c>
      <c r="BO84" s="9">
        <v>8162443</v>
      </c>
      <c r="BP84" s="9">
        <v>6473817</v>
      </c>
      <c r="BQ84" s="9">
        <v>11180158</v>
      </c>
      <c r="BR84" s="9">
        <v>3028432</v>
      </c>
      <c r="BS84" s="9">
        <v>3258088</v>
      </c>
      <c r="BT84" s="9">
        <v>4134849</v>
      </c>
      <c r="BU84" s="9">
        <v>6387095</v>
      </c>
      <c r="BV84" s="9">
        <v>12152541</v>
      </c>
      <c r="BW84" s="9">
        <v>11796351</v>
      </c>
      <c r="BX84" s="9">
        <v>23622294</v>
      </c>
      <c r="BY84" s="9">
        <v>35463132</v>
      </c>
      <c r="BZ84" s="9"/>
      <c r="CA84" s="9">
        <f t="shared" si="16"/>
        <v>664837152</v>
      </c>
    </row>
    <row r="85" spans="1:79" x14ac:dyDescent="0.25">
      <c r="A85" s="4" t="s">
        <v>113</v>
      </c>
      <c r="B85" s="3" t="s">
        <v>112</v>
      </c>
      <c r="C85" s="9"/>
      <c r="D85" s="9"/>
      <c r="E85" s="9"/>
      <c r="F85" s="9"/>
      <c r="G85" s="9"/>
      <c r="H85" s="9"/>
      <c r="I85" s="9"/>
      <c r="J85" s="9"/>
      <c r="K85" s="9">
        <v>0</v>
      </c>
      <c r="L85" s="9"/>
      <c r="M85" s="9">
        <v>0</v>
      </c>
      <c r="N85" s="9"/>
      <c r="O85" s="9"/>
      <c r="P85" s="9"/>
      <c r="Q85" s="9"/>
      <c r="R85" s="9"/>
      <c r="S85" s="9"/>
      <c r="T85" s="9"/>
      <c r="U85" s="9">
        <v>0</v>
      </c>
      <c r="V85" s="9"/>
      <c r="W85" s="9"/>
      <c r="X85" s="9"/>
      <c r="Y85" s="9"/>
      <c r="Z85" s="9"/>
      <c r="AA85" s="9"/>
      <c r="AB85" s="9"/>
      <c r="AC85" s="9"/>
      <c r="AD85" s="9">
        <v>0</v>
      </c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>
        <v>0</v>
      </c>
      <c r="BZ85" s="9"/>
      <c r="CA85" s="9">
        <f t="shared" si="16"/>
        <v>0</v>
      </c>
    </row>
    <row r="86" spans="1:79" x14ac:dyDescent="0.25">
      <c r="A86" s="21" t="s">
        <v>111</v>
      </c>
      <c r="B86" s="11" t="s">
        <v>110</v>
      </c>
      <c r="C86" s="9">
        <v>16996</v>
      </c>
      <c r="D86" s="9">
        <v>1806899</v>
      </c>
      <c r="E86" s="9">
        <v>62054</v>
      </c>
      <c r="F86" s="9">
        <v>3496</v>
      </c>
      <c r="G86" s="9">
        <v>50201</v>
      </c>
      <c r="H86" s="9">
        <v>66486</v>
      </c>
      <c r="I86" s="9">
        <v>2000</v>
      </c>
      <c r="J86" s="9">
        <v>2333</v>
      </c>
      <c r="K86" s="9">
        <v>90739</v>
      </c>
      <c r="L86" s="9">
        <v>7929</v>
      </c>
      <c r="M86" s="9">
        <v>23405</v>
      </c>
      <c r="N86" s="9">
        <v>348393</v>
      </c>
      <c r="O86" s="9">
        <v>767459</v>
      </c>
      <c r="P86" s="9">
        <v>18240</v>
      </c>
      <c r="Q86" s="9">
        <v>219461</v>
      </c>
      <c r="R86" s="9">
        <v>1173</v>
      </c>
      <c r="S86" s="9">
        <v>357259</v>
      </c>
      <c r="T86" s="9">
        <v>115748</v>
      </c>
      <c r="U86" s="9">
        <v>51741</v>
      </c>
      <c r="V86" s="9">
        <v>27425</v>
      </c>
      <c r="W86" s="9">
        <v>439026</v>
      </c>
      <c r="X86" s="9">
        <v>0</v>
      </c>
      <c r="Y86" s="9">
        <v>12556</v>
      </c>
      <c r="Z86" s="9">
        <v>0</v>
      </c>
      <c r="AA86" s="9">
        <v>0</v>
      </c>
      <c r="AB86" s="9">
        <v>51100</v>
      </c>
      <c r="AC86" s="9">
        <v>0</v>
      </c>
      <c r="AD86" s="9">
        <v>264099</v>
      </c>
      <c r="AE86" s="9">
        <v>0</v>
      </c>
      <c r="AF86" s="9">
        <v>26830</v>
      </c>
      <c r="AG86" s="9">
        <v>18676</v>
      </c>
      <c r="AH86" s="9">
        <v>56741</v>
      </c>
      <c r="AI86" s="9">
        <v>1439221</v>
      </c>
      <c r="AJ86" s="9">
        <v>100064</v>
      </c>
      <c r="AK86" s="9">
        <v>17149</v>
      </c>
      <c r="AL86" s="9">
        <v>1454</v>
      </c>
      <c r="AM86" s="9">
        <v>52505</v>
      </c>
      <c r="AN86" s="9">
        <v>2128138</v>
      </c>
      <c r="AO86" s="9">
        <v>31445</v>
      </c>
      <c r="AP86" s="9">
        <v>0</v>
      </c>
      <c r="AQ86" s="9">
        <v>184281</v>
      </c>
      <c r="AR86" s="9">
        <v>328622</v>
      </c>
      <c r="AS86" s="9">
        <v>332950</v>
      </c>
      <c r="AT86" s="9">
        <v>143508</v>
      </c>
      <c r="AU86" s="9">
        <v>145733</v>
      </c>
      <c r="AV86" s="9">
        <v>204320</v>
      </c>
      <c r="AW86" s="9">
        <v>19474</v>
      </c>
      <c r="AX86" s="9">
        <v>58645</v>
      </c>
      <c r="AY86" s="9">
        <v>808661</v>
      </c>
      <c r="AZ86" s="9">
        <v>9984</v>
      </c>
      <c r="BA86" s="9">
        <v>477797</v>
      </c>
      <c r="BB86" s="9">
        <v>45355</v>
      </c>
      <c r="BC86" s="9">
        <v>0</v>
      </c>
      <c r="BD86" s="9">
        <v>106685</v>
      </c>
      <c r="BE86" s="9">
        <v>508013</v>
      </c>
      <c r="BF86" s="9">
        <v>289767</v>
      </c>
      <c r="BG86" s="9">
        <v>303598</v>
      </c>
      <c r="BH86" s="9">
        <v>2274189</v>
      </c>
      <c r="BI86" s="9">
        <v>0</v>
      </c>
      <c r="BJ86" s="9">
        <v>1800</v>
      </c>
      <c r="BK86" s="9">
        <v>41803</v>
      </c>
      <c r="BL86" s="9">
        <v>0</v>
      </c>
      <c r="BM86" s="9">
        <v>2976</v>
      </c>
      <c r="BN86" s="9">
        <v>0</v>
      </c>
      <c r="BO86" s="9">
        <v>1829</v>
      </c>
      <c r="BP86" s="9">
        <v>648</v>
      </c>
      <c r="BQ86" s="9">
        <v>184290</v>
      </c>
      <c r="BR86" s="9">
        <v>20133</v>
      </c>
      <c r="BS86" s="9">
        <v>138992</v>
      </c>
      <c r="BT86" s="9">
        <v>37467</v>
      </c>
      <c r="BU86" s="9">
        <v>52005</v>
      </c>
      <c r="BV86" s="9">
        <v>466766</v>
      </c>
      <c r="BW86" s="9">
        <v>26849</v>
      </c>
      <c r="BX86" s="9">
        <v>214185</v>
      </c>
      <c r="BY86" s="9">
        <v>0</v>
      </c>
      <c r="BZ86" s="9"/>
      <c r="CA86" s="9">
        <f t="shared" si="16"/>
        <v>16109766</v>
      </c>
    </row>
    <row r="87" spans="1:79" x14ac:dyDescent="0.25">
      <c r="A87" s="21" t="s">
        <v>109</v>
      </c>
      <c r="B87" s="11" t="s">
        <v>108</v>
      </c>
      <c r="C87" s="9">
        <v>406507</v>
      </c>
      <c r="D87" s="9">
        <v>1391008</v>
      </c>
      <c r="E87" s="9">
        <v>449233</v>
      </c>
      <c r="F87" s="9">
        <v>954522</v>
      </c>
      <c r="G87" s="9">
        <v>411773</v>
      </c>
      <c r="H87" s="9">
        <v>342953</v>
      </c>
      <c r="I87" s="9">
        <v>385065</v>
      </c>
      <c r="J87" s="9">
        <v>2434505</v>
      </c>
      <c r="K87" s="9">
        <v>622590</v>
      </c>
      <c r="L87" s="9">
        <v>272682</v>
      </c>
      <c r="M87" s="9">
        <v>502641</v>
      </c>
      <c r="N87" s="9">
        <v>2479279</v>
      </c>
      <c r="O87" s="9">
        <v>4109082</v>
      </c>
      <c r="P87" s="9">
        <v>456259</v>
      </c>
      <c r="Q87" s="9">
        <v>6715131</v>
      </c>
      <c r="R87" s="9">
        <v>591591</v>
      </c>
      <c r="S87" s="9">
        <v>764045</v>
      </c>
      <c r="T87" s="9">
        <v>696563</v>
      </c>
      <c r="U87" s="9">
        <v>804510</v>
      </c>
      <c r="V87" s="9">
        <v>490546</v>
      </c>
      <c r="W87" s="9">
        <v>1133679</v>
      </c>
      <c r="X87" s="9">
        <v>222342</v>
      </c>
      <c r="Y87" s="9">
        <v>568105</v>
      </c>
      <c r="Z87" s="9">
        <v>1915503</v>
      </c>
      <c r="AA87" s="9">
        <v>1633585</v>
      </c>
      <c r="AB87" s="9">
        <v>381872</v>
      </c>
      <c r="AC87" s="9">
        <v>1055537</v>
      </c>
      <c r="AD87" s="9">
        <v>3136358</v>
      </c>
      <c r="AE87" s="9">
        <v>188221</v>
      </c>
      <c r="AF87" s="9">
        <v>441559</v>
      </c>
      <c r="AG87" s="9">
        <v>241037</v>
      </c>
      <c r="AH87" s="9">
        <v>1962210</v>
      </c>
      <c r="AI87" s="9">
        <v>6434537</v>
      </c>
      <c r="AJ87" s="9">
        <v>1119192</v>
      </c>
      <c r="AK87" s="9">
        <v>206569</v>
      </c>
      <c r="AL87" s="9">
        <v>283662</v>
      </c>
      <c r="AM87" s="9">
        <v>609456</v>
      </c>
      <c r="AN87" s="9">
        <v>2786379</v>
      </c>
      <c r="AO87" s="9">
        <v>607697</v>
      </c>
      <c r="AP87" s="9">
        <v>1072129</v>
      </c>
      <c r="AQ87" s="9">
        <v>1441859</v>
      </c>
      <c r="AR87" s="9">
        <v>668785</v>
      </c>
      <c r="AS87" s="9">
        <v>484646</v>
      </c>
      <c r="AT87" s="9">
        <v>532596</v>
      </c>
      <c r="AU87" s="9">
        <v>3864694</v>
      </c>
      <c r="AV87" s="9">
        <v>860579</v>
      </c>
      <c r="AW87" s="9">
        <v>396553</v>
      </c>
      <c r="AX87" s="9">
        <v>359667</v>
      </c>
      <c r="AY87" s="9">
        <v>1595481</v>
      </c>
      <c r="AZ87" s="9">
        <v>192386</v>
      </c>
      <c r="BA87" s="9">
        <v>41648</v>
      </c>
      <c r="BB87" s="9">
        <v>684766</v>
      </c>
      <c r="BC87" s="9">
        <v>691227</v>
      </c>
      <c r="BD87" s="9">
        <v>1557807</v>
      </c>
      <c r="BE87" s="9">
        <v>1741840</v>
      </c>
      <c r="BF87" s="9">
        <v>817429</v>
      </c>
      <c r="BG87" s="9">
        <v>3660761</v>
      </c>
      <c r="BH87" s="9">
        <v>2781771</v>
      </c>
      <c r="BI87" s="9">
        <v>612414</v>
      </c>
      <c r="BJ87" s="9">
        <v>640085</v>
      </c>
      <c r="BK87" s="9">
        <v>879111</v>
      </c>
      <c r="BL87" s="9">
        <v>453325</v>
      </c>
      <c r="BM87" s="9">
        <v>468691</v>
      </c>
      <c r="BN87" s="9">
        <v>793408</v>
      </c>
      <c r="BO87" s="9">
        <v>1222734</v>
      </c>
      <c r="BP87" s="9">
        <v>1097230</v>
      </c>
      <c r="BQ87" s="9">
        <v>1351088</v>
      </c>
      <c r="BR87" s="9">
        <v>795460</v>
      </c>
      <c r="BS87" s="9">
        <v>593520</v>
      </c>
      <c r="BT87" s="9">
        <v>666887</v>
      </c>
      <c r="BU87" s="9">
        <v>639291</v>
      </c>
      <c r="BV87" s="9">
        <v>1491819</v>
      </c>
      <c r="BW87" s="9">
        <v>1795374</v>
      </c>
      <c r="BX87" s="9">
        <v>7858323</v>
      </c>
      <c r="BY87" s="9">
        <v>3659862</v>
      </c>
      <c r="BZ87" s="9"/>
      <c r="CA87" s="9">
        <f t="shared" si="16"/>
        <v>98673231</v>
      </c>
    </row>
    <row r="88" spans="1:79" x14ac:dyDescent="0.25">
      <c r="A88" s="3" t="s">
        <v>107</v>
      </c>
      <c r="B88" s="3" t="s">
        <v>106</v>
      </c>
      <c r="C88" s="9">
        <v>10429600</v>
      </c>
      <c r="D88" s="9">
        <v>51324836</v>
      </c>
      <c r="E88" s="9">
        <v>3333555</v>
      </c>
      <c r="F88" s="9">
        <v>28643558</v>
      </c>
      <c r="G88" s="9">
        <v>503660</v>
      </c>
      <c r="H88" s="9">
        <v>3863506</v>
      </c>
      <c r="I88" s="9">
        <v>1618373</v>
      </c>
      <c r="J88" s="9">
        <v>14131163</v>
      </c>
      <c r="K88" s="9">
        <v>3471833</v>
      </c>
      <c r="L88" s="9">
        <v>580548</v>
      </c>
      <c r="M88" s="9">
        <v>2530349</v>
      </c>
      <c r="N88" s="9">
        <v>102541983</v>
      </c>
      <c r="O88" s="9">
        <v>51035554</v>
      </c>
      <c r="P88" s="9">
        <v>497018</v>
      </c>
      <c r="Q88" s="9">
        <v>142286489</v>
      </c>
      <c r="R88" s="9">
        <v>3256530</v>
      </c>
      <c r="S88" s="9">
        <v>6156006</v>
      </c>
      <c r="T88" s="9">
        <v>235533</v>
      </c>
      <c r="U88" s="9">
        <v>2937385</v>
      </c>
      <c r="V88" s="9">
        <v>1826702</v>
      </c>
      <c r="W88" s="9">
        <v>4429582</v>
      </c>
      <c r="X88" s="9">
        <v>676548</v>
      </c>
      <c r="Y88" s="9">
        <v>3540618</v>
      </c>
      <c r="Z88" s="9">
        <v>32544312</v>
      </c>
      <c r="AA88" s="9">
        <v>4854408</v>
      </c>
      <c r="AB88" s="9">
        <v>16491503</v>
      </c>
      <c r="AC88" s="9">
        <v>1858523</v>
      </c>
      <c r="AD88" s="9">
        <v>28668754</v>
      </c>
      <c r="AE88" s="9">
        <v>1304893</v>
      </c>
      <c r="AF88" s="9">
        <v>1346439</v>
      </c>
      <c r="AG88" s="9">
        <v>18144</v>
      </c>
      <c r="AH88" s="9">
        <v>22638428</v>
      </c>
      <c r="AI88" s="9">
        <v>58291140</v>
      </c>
      <c r="AJ88" s="9">
        <v>2213600</v>
      </c>
      <c r="AK88" s="9">
        <v>1014638</v>
      </c>
      <c r="AL88" s="9">
        <v>16225</v>
      </c>
      <c r="AM88" s="9">
        <v>1660266</v>
      </c>
      <c r="AN88" s="9">
        <v>21419601</v>
      </c>
      <c r="AO88" s="9">
        <v>74800</v>
      </c>
      <c r="AP88" s="9">
        <v>5345007</v>
      </c>
      <c r="AQ88" s="9">
        <v>12346131</v>
      </c>
      <c r="AR88" s="9">
        <v>1611104</v>
      </c>
      <c r="AS88" s="9">
        <v>2323638</v>
      </c>
      <c r="AT88" s="9">
        <v>0</v>
      </c>
      <c r="AU88" s="9">
        <v>76732187</v>
      </c>
      <c r="AV88" s="9">
        <v>10840338</v>
      </c>
      <c r="AW88" s="9">
        <v>15694522</v>
      </c>
      <c r="AX88" s="9">
        <v>389058</v>
      </c>
      <c r="AY88" s="9">
        <v>2771842</v>
      </c>
      <c r="AZ88" s="9">
        <v>223419</v>
      </c>
      <c r="BA88" s="9">
        <v>668046</v>
      </c>
      <c r="BB88" s="9">
        <v>5578793</v>
      </c>
      <c r="BC88" s="9">
        <v>981830</v>
      </c>
      <c r="BD88" s="9">
        <v>21226633</v>
      </c>
      <c r="BE88" s="9">
        <v>6231262</v>
      </c>
      <c r="BF88" s="9">
        <v>12896236</v>
      </c>
      <c r="BG88" s="9">
        <v>73047168</v>
      </c>
      <c r="BH88" s="9">
        <v>109469869</v>
      </c>
      <c r="BI88" s="9">
        <v>117445</v>
      </c>
      <c r="BJ88" s="9">
        <v>4166655</v>
      </c>
      <c r="BK88" s="9">
        <v>6413039</v>
      </c>
      <c r="BL88" s="9">
        <v>13284196</v>
      </c>
      <c r="BM88" s="9">
        <v>3186270</v>
      </c>
      <c r="BN88" s="9">
        <v>39812308</v>
      </c>
      <c r="BO88" s="9">
        <v>4935769</v>
      </c>
      <c r="BP88" s="9">
        <v>14570557</v>
      </c>
      <c r="BQ88" s="9">
        <v>16348202</v>
      </c>
      <c r="BR88" s="9">
        <v>1108001</v>
      </c>
      <c r="BS88" s="9">
        <v>1071931</v>
      </c>
      <c r="BT88" s="9">
        <v>4150483</v>
      </c>
      <c r="BU88" s="9">
        <v>8332020</v>
      </c>
      <c r="BV88" s="9">
        <v>6139546</v>
      </c>
      <c r="BW88" s="9">
        <v>29199394</v>
      </c>
      <c r="BX88" s="9">
        <v>37753192</v>
      </c>
      <c r="BY88" s="9">
        <v>43565881</v>
      </c>
      <c r="BZ88" s="9"/>
      <c r="CA88" s="9">
        <f t="shared" si="16"/>
        <v>1226798575</v>
      </c>
    </row>
    <row r="89" spans="1:79" x14ac:dyDescent="0.25">
      <c r="A89" s="11" t="s">
        <v>105</v>
      </c>
      <c r="B89" s="11" t="s">
        <v>104</v>
      </c>
      <c r="C89" s="9">
        <v>13315817</v>
      </c>
      <c r="D89" s="9">
        <v>20822834</v>
      </c>
      <c r="E89" s="9">
        <v>1544593</v>
      </c>
      <c r="F89" s="9">
        <v>8065229</v>
      </c>
      <c r="G89" s="9">
        <v>4857084</v>
      </c>
      <c r="H89" s="9">
        <v>2298725</v>
      </c>
      <c r="I89" s="9">
        <v>4480562</v>
      </c>
      <c r="J89" s="9">
        <v>14156673</v>
      </c>
      <c r="K89" s="9">
        <v>3341220</v>
      </c>
      <c r="L89" s="9">
        <v>2688102</v>
      </c>
      <c r="M89" s="9">
        <v>2130252</v>
      </c>
      <c r="N89" s="9">
        <v>28335226</v>
      </c>
      <c r="O89" s="9">
        <v>47181975</v>
      </c>
      <c r="P89" s="9">
        <v>1942986</v>
      </c>
      <c r="Q89" s="9">
        <v>73931945</v>
      </c>
      <c r="R89" s="9">
        <v>10043534</v>
      </c>
      <c r="S89" s="9">
        <v>7684800</v>
      </c>
      <c r="T89" s="9">
        <v>10764112</v>
      </c>
      <c r="U89" s="9">
        <v>5453413</v>
      </c>
      <c r="V89" s="9">
        <v>6674410</v>
      </c>
      <c r="W89" s="9">
        <v>14707631</v>
      </c>
      <c r="X89" s="9">
        <v>1234464</v>
      </c>
      <c r="Y89" s="9">
        <v>4425710</v>
      </c>
      <c r="Z89" s="9">
        <v>26929391</v>
      </c>
      <c r="AA89" s="9">
        <v>12983549</v>
      </c>
      <c r="AB89" s="9">
        <v>5576070</v>
      </c>
      <c r="AC89" s="9">
        <v>4786062</v>
      </c>
      <c r="AD89" s="9">
        <v>14579760</v>
      </c>
      <c r="AE89" s="9">
        <v>2020127</v>
      </c>
      <c r="AF89" s="9">
        <v>3704736</v>
      </c>
      <c r="AG89" s="9">
        <v>1629433</v>
      </c>
      <c r="AH89" s="9">
        <v>12326643</v>
      </c>
      <c r="AI89" s="9">
        <v>71749600</v>
      </c>
      <c r="AJ89" s="9">
        <v>10049919</v>
      </c>
      <c r="AK89" s="9">
        <v>884408</v>
      </c>
      <c r="AL89" s="9">
        <v>2656917</v>
      </c>
      <c r="AM89" s="9">
        <v>3726639</v>
      </c>
      <c r="AN89" s="9">
        <v>64850482</v>
      </c>
      <c r="AO89" s="9">
        <v>17110744</v>
      </c>
      <c r="AP89" s="9">
        <v>41312815</v>
      </c>
      <c r="AQ89" s="9">
        <v>20567705</v>
      </c>
      <c r="AR89" s="9">
        <v>5063191</v>
      </c>
      <c r="AS89" s="9">
        <v>3867190</v>
      </c>
      <c r="AT89" s="9">
        <v>2337711</v>
      </c>
      <c r="AU89" s="9">
        <v>27848504</v>
      </c>
      <c r="AV89" s="9">
        <v>9831796</v>
      </c>
      <c r="AW89" s="9">
        <v>3610811</v>
      </c>
      <c r="AX89" s="9">
        <v>5004365</v>
      </c>
      <c r="AY89" s="9">
        <v>30381621</v>
      </c>
      <c r="AZ89" s="9">
        <v>1480579</v>
      </c>
      <c r="BA89" s="9">
        <v>5557965</v>
      </c>
      <c r="BB89" s="9">
        <v>4698886</v>
      </c>
      <c r="BC89" s="9">
        <v>7080375</v>
      </c>
      <c r="BD89" s="9">
        <v>14298962</v>
      </c>
      <c r="BE89" s="9">
        <v>18599780</v>
      </c>
      <c r="BF89" s="9">
        <v>14488623</v>
      </c>
      <c r="BG89" s="9">
        <v>32675142</v>
      </c>
      <c r="BH89" s="9">
        <v>30419773</v>
      </c>
      <c r="BI89" s="9">
        <v>2327981</v>
      </c>
      <c r="BJ89" s="9">
        <v>6304535</v>
      </c>
      <c r="BK89" s="9">
        <v>11253589</v>
      </c>
      <c r="BL89" s="9">
        <v>3721571</v>
      </c>
      <c r="BM89" s="9">
        <v>2317107</v>
      </c>
      <c r="BN89" s="9">
        <v>9106361</v>
      </c>
      <c r="BO89" s="9">
        <v>14957332</v>
      </c>
      <c r="BP89" s="9">
        <v>12150580</v>
      </c>
      <c r="BQ89" s="9">
        <v>17860900</v>
      </c>
      <c r="BR89" s="9">
        <v>3472600</v>
      </c>
      <c r="BS89" s="9">
        <v>6712004</v>
      </c>
      <c r="BT89" s="9">
        <v>6866010</v>
      </c>
      <c r="BU89" s="9">
        <v>11219942</v>
      </c>
      <c r="BV89" s="9">
        <v>19633552</v>
      </c>
      <c r="BW89" s="9">
        <v>18101450</v>
      </c>
      <c r="BX89" s="9">
        <v>17912322</v>
      </c>
      <c r="BY89" s="9">
        <v>9170397</v>
      </c>
      <c r="BZ89" s="9"/>
      <c r="CA89" s="9">
        <f t="shared" si="16"/>
        <v>997859804</v>
      </c>
    </row>
    <row r="90" spans="1:79" x14ac:dyDescent="0.25">
      <c r="A90" s="21" t="s">
        <v>103</v>
      </c>
      <c r="B90" s="11" t="s">
        <v>102</v>
      </c>
      <c r="C90" s="9">
        <v>772545</v>
      </c>
      <c r="D90" s="9">
        <v>5519376</v>
      </c>
      <c r="E90" s="9">
        <v>457409</v>
      </c>
      <c r="F90" s="9">
        <v>2628133</v>
      </c>
      <c r="G90" s="9">
        <v>971570</v>
      </c>
      <c r="H90" s="9">
        <v>1016582</v>
      </c>
      <c r="I90" s="9">
        <v>1058270</v>
      </c>
      <c r="J90" s="9">
        <v>4741194</v>
      </c>
      <c r="K90" s="9">
        <v>975523</v>
      </c>
      <c r="L90" s="9">
        <v>1072990</v>
      </c>
      <c r="M90" s="9">
        <v>482057</v>
      </c>
      <c r="N90" s="9">
        <v>7586237</v>
      </c>
      <c r="O90" s="9">
        <v>10851994</v>
      </c>
      <c r="P90" s="9">
        <v>856604</v>
      </c>
      <c r="Q90" s="9">
        <v>26300246</v>
      </c>
      <c r="R90" s="9">
        <v>2392212</v>
      </c>
      <c r="S90" s="9">
        <v>2307366</v>
      </c>
      <c r="T90" s="9">
        <v>1950468</v>
      </c>
      <c r="U90" s="9">
        <v>1231389</v>
      </c>
      <c r="V90" s="9">
        <v>2810607</v>
      </c>
      <c r="W90" s="9">
        <v>3421266</v>
      </c>
      <c r="X90" s="9">
        <v>336904</v>
      </c>
      <c r="Y90" s="9">
        <v>1056397</v>
      </c>
      <c r="Z90" s="9">
        <v>10005327</v>
      </c>
      <c r="AA90" s="9">
        <v>1290482</v>
      </c>
      <c r="AB90" s="9">
        <v>1396937</v>
      </c>
      <c r="AC90" s="9">
        <v>1670146</v>
      </c>
      <c r="AD90" s="9">
        <v>5040862</v>
      </c>
      <c r="AE90" s="9">
        <v>276032</v>
      </c>
      <c r="AF90" s="9">
        <v>477350</v>
      </c>
      <c r="AG90" s="9">
        <v>328971</v>
      </c>
      <c r="AH90" s="9">
        <v>2938423</v>
      </c>
      <c r="AI90" s="9">
        <v>24980083</v>
      </c>
      <c r="AJ90" s="9">
        <v>2438108</v>
      </c>
      <c r="AK90" s="9">
        <v>191456</v>
      </c>
      <c r="AL90" s="9">
        <v>260839</v>
      </c>
      <c r="AM90" s="9">
        <v>954062</v>
      </c>
      <c r="AN90" s="9">
        <v>18377725</v>
      </c>
      <c r="AO90" s="9">
        <v>870541</v>
      </c>
      <c r="AP90" s="9">
        <v>3132053</v>
      </c>
      <c r="AQ90" s="9">
        <v>3834229</v>
      </c>
      <c r="AR90" s="9">
        <v>2296059</v>
      </c>
      <c r="AS90" s="9">
        <v>463185</v>
      </c>
      <c r="AT90" s="9">
        <v>1013530</v>
      </c>
      <c r="AU90" s="9">
        <v>10003214</v>
      </c>
      <c r="AV90" s="9">
        <v>4003237</v>
      </c>
      <c r="AW90" s="9">
        <v>746967</v>
      </c>
      <c r="AX90" s="9">
        <v>1851535</v>
      </c>
      <c r="AY90" s="9">
        <v>6492316</v>
      </c>
      <c r="AZ90" s="9">
        <v>445160</v>
      </c>
      <c r="BA90" s="9">
        <v>1609711</v>
      </c>
      <c r="BB90" s="9">
        <v>1374571</v>
      </c>
      <c r="BC90" s="9">
        <v>2123754</v>
      </c>
      <c r="BD90" s="9">
        <v>3988180</v>
      </c>
      <c r="BE90" s="9">
        <v>5672171</v>
      </c>
      <c r="BF90" s="9">
        <v>5086281</v>
      </c>
      <c r="BG90" s="9">
        <v>12059534</v>
      </c>
      <c r="BH90" s="9">
        <v>10694528</v>
      </c>
      <c r="BI90" s="9">
        <v>853364</v>
      </c>
      <c r="BJ90" s="9">
        <v>1413439</v>
      </c>
      <c r="BK90" s="9">
        <v>3269025</v>
      </c>
      <c r="BL90" s="9">
        <v>1993393</v>
      </c>
      <c r="BM90" s="9">
        <v>845080</v>
      </c>
      <c r="BN90" s="9">
        <v>2299974</v>
      </c>
      <c r="BO90" s="9">
        <v>4498064</v>
      </c>
      <c r="BP90" s="9">
        <v>4265427</v>
      </c>
      <c r="BQ90" s="9">
        <v>3477162</v>
      </c>
      <c r="BR90" s="9">
        <v>1018959</v>
      </c>
      <c r="BS90" s="9">
        <v>1417259</v>
      </c>
      <c r="BT90" s="9">
        <v>1749911</v>
      </c>
      <c r="BU90" s="9">
        <v>2857048</v>
      </c>
      <c r="BV90" s="9">
        <v>6383963</v>
      </c>
      <c r="BW90" s="9">
        <v>6773951</v>
      </c>
      <c r="BX90" s="9">
        <v>1729365</v>
      </c>
      <c r="BY90" s="9">
        <v>237819</v>
      </c>
      <c r="BZ90" s="9"/>
      <c r="CA90" s="9">
        <f t="shared" si="16"/>
        <v>274268101</v>
      </c>
    </row>
    <row r="91" spans="1:79" x14ac:dyDescent="0.25">
      <c r="A91" s="21" t="s">
        <v>101</v>
      </c>
      <c r="B91" s="11" t="s">
        <v>100</v>
      </c>
      <c r="C91" s="9">
        <v>2446174</v>
      </c>
      <c r="D91" s="9">
        <v>11721791</v>
      </c>
      <c r="E91" s="9">
        <v>1160622</v>
      </c>
      <c r="F91" s="9">
        <v>6018338</v>
      </c>
      <c r="G91" s="9">
        <v>2107744</v>
      </c>
      <c r="H91" s="9">
        <v>1873275</v>
      </c>
      <c r="I91" s="9">
        <v>1729904</v>
      </c>
      <c r="J91" s="9">
        <v>8971808</v>
      </c>
      <c r="K91" s="9">
        <v>1559244</v>
      </c>
      <c r="L91" s="9">
        <v>1828923</v>
      </c>
      <c r="M91" s="9">
        <v>1336530</v>
      </c>
      <c r="N91" s="9">
        <v>12603937</v>
      </c>
      <c r="O91" s="9">
        <v>20291303</v>
      </c>
      <c r="P91" s="9">
        <v>1260177</v>
      </c>
      <c r="Q91" s="9">
        <v>32579970</v>
      </c>
      <c r="R91" s="9">
        <v>6122803</v>
      </c>
      <c r="S91" s="9">
        <v>2992801</v>
      </c>
      <c r="T91" s="9">
        <v>5340779</v>
      </c>
      <c r="U91" s="9">
        <v>3848289</v>
      </c>
      <c r="V91" s="9">
        <v>4003964</v>
      </c>
      <c r="W91" s="9">
        <v>8089598</v>
      </c>
      <c r="X91" s="9">
        <v>1260627</v>
      </c>
      <c r="Y91" s="9">
        <v>3868588</v>
      </c>
      <c r="Z91" s="9">
        <v>12036952</v>
      </c>
      <c r="AA91" s="9">
        <v>2167739</v>
      </c>
      <c r="AB91" s="9">
        <v>2681969</v>
      </c>
      <c r="AC91" s="9">
        <v>2744662</v>
      </c>
      <c r="AD91" s="9">
        <v>10337455</v>
      </c>
      <c r="AE91" s="9">
        <v>770235</v>
      </c>
      <c r="AF91" s="9">
        <v>2457508</v>
      </c>
      <c r="AG91" s="9">
        <v>811116</v>
      </c>
      <c r="AH91" s="9">
        <v>5267079</v>
      </c>
      <c r="AI91" s="9">
        <v>51122825</v>
      </c>
      <c r="AJ91" s="9">
        <v>6727078</v>
      </c>
      <c r="AK91" s="9">
        <v>780279</v>
      </c>
      <c r="AL91" s="9">
        <v>1039307</v>
      </c>
      <c r="AM91" s="9">
        <v>2421184</v>
      </c>
      <c r="AN91" s="9">
        <v>24709038</v>
      </c>
      <c r="AO91" s="9">
        <v>1781272</v>
      </c>
      <c r="AP91" s="9">
        <v>6379002</v>
      </c>
      <c r="AQ91" s="9">
        <v>7389390</v>
      </c>
      <c r="AR91" s="9">
        <v>4462160</v>
      </c>
      <c r="AS91" s="9">
        <v>3086820</v>
      </c>
      <c r="AT91" s="9">
        <v>1069329</v>
      </c>
      <c r="AU91" s="9">
        <v>14483157</v>
      </c>
      <c r="AV91" s="9">
        <v>5391595</v>
      </c>
      <c r="AW91" s="9">
        <v>1521374</v>
      </c>
      <c r="AX91" s="9">
        <v>2758510</v>
      </c>
      <c r="AY91" s="9">
        <v>10085794</v>
      </c>
      <c r="AZ91" s="9">
        <v>530382</v>
      </c>
      <c r="BA91" s="9">
        <v>3129438</v>
      </c>
      <c r="BB91" s="9">
        <v>2907425</v>
      </c>
      <c r="BC91" s="9">
        <v>4983415</v>
      </c>
      <c r="BD91" s="9">
        <v>6233642</v>
      </c>
      <c r="BE91" s="9">
        <v>8235498</v>
      </c>
      <c r="BF91" s="9">
        <v>8930805</v>
      </c>
      <c r="BG91" s="9">
        <v>18174315</v>
      </c>
      <c r="BH91" s="9">
        <v>13860876</v>
      </c>
      <c r="BI91" s="9">
        <v>1616500</v>
      </c>
      <c r="BJ91" s="9">
        <v>2784246</v>
      </c>
      <c r="BK91" s="9">
        <v>6462194</v>
      </c>
      <c r="BL91" s="9">
        <v>1515337</v>
      </c>
      <c r="BM91" s="9">
        <v>1793178</v>
      </c>
      <c r="BN91" s="9">
        <v>4476213</v>
      </c>
      <c r="BO91" s="9">
        <v>8277973</v>
      </c>
      <c r="BP91" s="9">
        <v>4640095</v>
      </c>
      <c r="BQ91" s="9">
        <v>8750224</v>
      </c>
      <c r="BR91" s="9">
        <v>2134403</v>
      </c>
      <c r="BS91" s="9">
        <v>2540281</v>
      </c>
      <c r="BT91" s="9">
        <v>3490753</v>
      </c>
      <c r="BU91" s="9">
        <v>4047098</v>
      </c>
      <c r="BV91" s="9">
        <v>8704117</v>
      </c>
      <c r="BW91" s="9">
        <v>8618862</v>
      </c>
      <c r="BX91" s="9">
        <v>6036622</v>
      </c>
      <c r="BY91" s="9">
        <v>3211187</v>
      </c>
      <c r="BZ91" s="9"/>
      <c r="CA91" s="9">
        <f t="shared" si="16"/>
        <v>473585097</v>
      </c>
    </row>
    <row r="92" spans="1:79" x14ac:dyDescent="0.25">
      <c r="A92" s="21" t="s">
        <v>99</v>
      </c>
      <c r="B92" s="11" t="s">
        <v>98</v>
      </c>
      <c r="C92" s="9">
        <v>0</v>
      </c>
      <c r="D92" s="9">
        <v>530809</v>
      </c>
      <c r="E92" s="9">
        <v>0</v>
      </c>
      <c r="F92" s="9">
        <v>0</v>
      </c>
      <c r="G92" s="9">
        <v>0</v>
      </c>
      <c r="H92" s="9">
        <v>0</v>
      </c>
      <c r="I92" s="9">
        <v>58228</v>
      </c>
      <c r="J92" s="9">
        <v>382322</v>
      </c>
      <c r="K92" s="9">
        <v>0</v>
      </c>
      <c r="L92" s="9">
        <v>0</v>
      </c>
      <c r="M92" s="9">
        <v>0</v>
      </c>
      <c r="N92" s="9">
        <v>408950</v>
      </c>
      <c r="O92" s="9">
        <v>138878</v>
      </c>
      <c r="P92" s="9">
        <v>116508</v>
      </c>
      <c r="Q92" s="9">
        <v>4318863</v>
      </c>
      <c r="R92" s="9">
        <v>565492</v>
      </c>
      <c r="S92" s="9">
        <v>345203</v>
      </c>
      <c r="T92" s="9">
        <v>0</v>
      </c>
      <c r="U92" s="9">
        <v>0</v>
      </c>
      <c r="V92" s="9">
        <v>0</v>
      </c>
      <c r="W92" s="9">
        <v>339968</v>
      </c>
      <c r="X92" s="9">
        <v>17997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127411</v>
      </c>
      <c r="AE92" s="9">
        <v>9980</v>
      </c>
      <c r="AF92" s="9">
        <v>0</v>
      </c>
      <c r="AG92" s="9">
        <v>0</v>
      </c>
      <c r="AH92" s="9">
        <v>0</v>
      </c>
      <c r="AI92" s="9">
        <v>1734200</v>
      </c>
      <c r="AJ92" s="9">
        <v>185327</v>
      </c>
      <c r="AK92" s="9">
        <v>0</v>
      </c>
      <c r="AL92" s="9">
        <v>0</v>
      </c>
      <c r="AM92" s="9">
        <v>113109</v>
      </c>
      <c r="AN92" s="9">
        <v>831875</v>
      </c>
      <c r="AO92" s="9">
        <v>0</v>
      </c>
      <c r="AP92" s="9">
        <v>123691</v>
      </c>
      <c r="AQ92" s="9">
        <v>512668</v>
      </c>
      <c r="AR92" s="9">
        <v>56085</v>
      </c>
      <c r="AS92" s="9">
        <v>0</v>
      </c>
      <c r="AT92" s="9">
        <v>0</v>
      </c>
      <c r="AU92" s="9">
        <v>0</v>
      </c>
      <c r="AV92" s="9">
        <v>367489</v>
      </c>
      <c r="AW92" s="9">
        <v>0</v>
      </c>
      <c r="AX92" s="9">
        <v>0</v>
      </c>
      <c r="AY92" s="9">
        <v>917278</v>
      </c>
      <c r="AZ92" s="9">
        <v>0</v>
      </c>
      <c r="BA92" s="9">
        <v>9369</v>
      </c>
      <c r="BB92" s="9">
        <v>713</v>
      </c>
      <c r="BC92" s="9">
        <v>713929</v>
      </c>
      <c r="BD92" s="9">
        <v>212030</v>
      </c>
      <c r="BE92" s="9">
        <v>60487</v>
      </c>
      <c r="BF92" s="9">
        <v>192795</v>
      </c>
      <c r="BG92" s="9">
        <v>1639286</v>
      </c>
      <c r="BH92" s="9">
        <v>0</v>
      </c>
      <c r="BI92" s="9">
        <v>0</v>
      </c>
      <c r="BJ92" s="9">
        <v>75577</v>
      </c>
      <c r="BK92" s="9">
        <v>0</v>
      </c>
      <c r="BL92" s="9">
        <v>124973</v>
      </c>
      <c r="BM92" s="9">
        <v>0</v>
      </c>
      <c r="BN92" s="9">
        <v>0</v>
      </c>
      <c r="BO92" s="9">
        <v>22866</v>
      </c>
      <c r="BP92" s="9">
        <v>24809</v>
      </c>
      <c r="BQ92" s="9">
        <v>380709</v>
      </c>
      <c r="BR92" s="9">
        <v>498318</v>
      </c>
      <c r="BS92" s="9">
        <v>0</v>
      </c>
      <c r="BT92" s="9">
        <v>0</v>
      </c>
      <c r="BU92" s="9">
        <v>0</v>
      </c>
      <c r="BV92" s="9">
        <v>720573</v>
      </c>
      <c r="BW92" s="9">
        <v>58181</v>
      </c>
      <c r="BX92" s="9">
        <v>10772</v>
      </c>
      <c r="BY92" s="9">
        <v>0</v>
      </c>
      <c r="BZ92" s="9"/>
      <c r="CA92" s="9">
        <f t="shared" si="16"/>
        <v>16947718</v>
      </c>
    </row>
    <row r="93" spans="1:79" x14ac:dyDescent="0.25">
      <c r="A93" s="21" t="s">
        <v>97</v>
      </c>
      <c r="B93" s="11" t="s">
        <v>96</v>
      </c>
      <c r="C93" s="9">
        <v>110671</v>
      </c>
      <c r="D93" s="9">
        <v>1618630</v>
      </c>
      <c r="E93" s="9">
        <v>91785</v>
      </c>
      <c r="F93" s="9">
        <v>1045163</v>
      </c>
      <c r="G93" s="9">
        <v>439285</v>
      </c>
      <c r="H93" s="9">
        <v>355231</v>
      </c>
      <c r="I93" s="9">
        <v>486922</v>
      </c>
      <c r="J93" s="9">
        <v>1673371</v>
      </c>
      <c r="K93" s="9">
        <v>99747</v>
      </c>
      <c r="L93" s="9">
        <v>174360</v>
      </c>
      <c r="M93" s="9">
        <v>164050</v>
      </c>
      <c r="N93" s="9">
        <v>2046813</v>
      </c>
      <c r="O93" s="9">
        <v>2229596</v>
      </c>
      <c r="P93" s="9">
        <v>132273</v>
      </c>
      <c r="Q93" s="9">
        <v>5799289</v>
      </c>
      <c r="R93" s="9">
        <v>610107</v>
      </c>
      <c r="S93" s="9">
        <v>1623522</v>
      </c>
      <c r="T93" s="9">
        <v>1167063</v>
      </c>
      <c r="U93" s="9">
        <v>229647</v>
      </c>
      <c r="V93" s="9">
        <v>867491</v>
      </c>
      <c r="W93" s="9">
        <v>1172256</v>
      </c>
      <c r="X93" s="9">
        <v>526734</v>
      </c>
      <c r="Y93" s="9">
        <v>357163</v>
      </c>
      <c r="Z93" s="9">
        <v>4416547</v>
      </c>
      <c r="AA93" s="9">
        <v>596468</v>
      </c>
      <c r="AB93" s="9">
        <v>470565</v>
      </c>
      <c r="AC93" s="9">
        <v>743416</v>
      </c>
      <c r="AD93" s="9">
        <v>1952153</v>
      </c>
      <c r="AE93" s="9">
        <v>58080</v>
      </c>
      <c r="AF93" s="9">
        <v>262218</v>
      </c>
      <c r="AG93" s="9">
        <v>101771</v>
      </c>
      <c r="AH93" s="9">
        <v>1801063</v>
      </c>
      <c r="AI93" s="9">
        <v>10534572</v>
      </c>
      <c r="AJ93" s="9">
        <v>586546</v>
      </c>
      <c r="AK93" s="9">
        <v>168443</v>
      </c>
      <c r="AL93" s="9">
        <v>43033</v>
      </c>
      <c r="AM93" s="9">
        <v>134901</v>
      </c>
      <c r="AN93" s="9">
        <v>3740643</v>
      </c>
      <c r="AO93" s="9">
        <v>273009</v>
      </c>
      <c r="AP93" s="9">
        <v>793388</v>
      </c>
      <c r="AQ93" s="9">
        <v>1016896</v>
      </c>
      <c r="AR93" s="9">
        <v>637771</v>
      </c>
      <c r="AS93" s="9">
        <v>237114</v>
      </c>
      <c r="AT93" s="9">
        <v>23735</v>
      </c>
      <c r="AU93" s="9">
        <v>2633873</v>
      </c>
      <c r="AV93" s="9">
        <v>1197638</v>
      </c>
      <c r="AW93" s="9">
        <v>204363</v>
      </c>
      <c r="AX93" s="9">
        <v>464101</v>
      </c>
      <c r="AY93" s="9">
        <v>2126633</v>
      </c>
      <c r="AZ93" s="9">
        <v>54560</v>
      </c>
      <c r="BA93" s="9">
        <v>345297</v>
      </c>
      <c r="BB93" s="9">
        <v>411225</v>
      </c>
      <c r="BC93" s="9">
        <v>412846</v>
      </c>
      <c r="BD93" s="9">
        <v>760244</v>
      </c>
      <c r="BE93" s="9">
        <v>1349381</v>
      </c>
      <c r="BF93" s="9">
        <v>1292153</v>
      </c>
      <c r="BG93" s="9">
        <v>7769838</v>
      </c>
      <c r="BH93" s="9">
        <v>6689594</v>
      </c>
      <c r="BI93" s="9">
        <v>141052</v>
      </c>
      <c r="BJ93" s="9">
        <v>521098</v>
      </c>
      <c r="BK93" s="9">
        <v>801786</v>
      </c>
      <c r="BL93" s="9">
        <v>272720</v>
      </c>
      <c r="BM93" s="9">
        <v>176534</v>
      </c>
      <c r="BN93" s="9">
        <v>2051566</v>
      </c>
      <c r="BO93" s="9">
        <v>2776537</v>
      </c>
      <c r="BP93" s="9">
        <v>1794819</v>
      </c>
      <c r="BQ93" s="9">
        <v>708543</v>
      </c>
      <c r="BR93" s="9">
        <v>288785</v>
      </c>
      <c r="BS93" s="9">
        <v>732</v>
      </c>
      <c r="BT93" s="9">
        <v>404431</v>
      </c>
      <c r="BU93" s="9">
        <v>315582</v>
      </c>
      <c r="BV93" s="9">
        <v>2269296</v>
      </c>
      <c r="BW93" s="9">
        <v>1669466</v>
      </c>
      <c r="BX93" s="9">
        <v>757382</v>
      </c>
      <c r="BY93" s="9">
        <v>156929</v>
      </c>
      <c r="BZ93" s="9"/>
      <c r="CA93" s="9">
        <f t="shared" si="16"/>
        <v>92432505</v>
      </c>
    </row>
    <row r="94" spans="1:79" x14ac:dyDescent="0.25">
      <c r="A94" s="20" t="s">
        <v>95</v>
      </c>
      <c r="B94" s="12" t="s">
        <v>94</v>
      </c>
      <c r="C94" s="9">
        <v>0</v>
      </c>
      <c r="D94" s="9">
        <v>89261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71466</v>
      </c>
      <c r="P94" s="9">
        <v>0</v>
      </c>
      <c r="Q94" s="9"/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424020</v>
      </c>
      <c r="AJ94" s="9">
        <v>109495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138163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41393</v>
      </c>
      <c r="BW94" s="9">
        <v>0</v>
      </c>
      <c r="BX94" s="9">
        <v>11105</v>
      </c>
      <c r="BY94" s="9">
        <v>0</v>
      </c>
      <c r="BZ94" s="9"/>
      <c r="CA94" s="9">
        <f t="shared" si="16"/>
        <v>884903</v>
      </c>
    </row>
    <row r="95" spans="1:79" x14ac:dyDescent="0.25">
      <c r="A95" s="4" t="s">
        <v>93</v>
      </c>
      <c r="B95" s="3" t="s">
        <v>92</v>
      </c>
      <c r="C95" s="9"/>
      <c r="D95" s="9"/>
      <c r="E95" s="9"/>
      <c r="F95" s="9"/>
      <c r="G95" s="9"/>
      <c r="H95" s="9"/>
      <c r="I95" s="9"/>
      <c r="J95" s="9"/>
      <c r="K95" s="9">
        <v>0</v>
      </c>
      <c r="L95" s="9"/>
      <c r="M95" s="9">
        <v>0</v>
      </c>
      <c r="N95" s="9"/>
      <c r="O95" s="9"/>
      <c r="P95" s="9"/>
      <c r="Q95" s="9"/>
      <c r="R95" s="9"/>
      <c r="S95" s="9"/>
      <c r="T95" s="9"/>
      <c r="U95" s="9">
        <v>0</v>
      </c>
      <c r="V95" s="9"/>
      <c r="W95" s="9"/>
      <c r="X95" s="9"/>
      <c r="Y95" s="9"/>
      <c r="Z95" s="9"/>
      <c r="AA95" s="9"/>
      <c r="AB95" s="9"/>
      <c r="AC95" s="9"/>
      <c r="AD95" s="9">
        <v>0</v>
      </c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>
        <v>302</v>
      </c>
      <c r="BZ95" s="9"/>
      <c r="CA95" s="9">
        <f t="shared" si="16"/>
        <v>302</v>
      </c>
    </row>
    <row r="96" spans="1:79" x14ac:dyDescent="0.25">
      <c r="A96" s="20" t="s">
        <v>91</v>
      </c>
      <c r="B96" s="12" t="s">
        <v>90</v>
      </c>
      <c r="C96" s="9"/>
      <c r="D96" s="9"/>
      <c r="E96" s="9"/>
      <c r="F96" s="9"/>
      <c r="G96" s="9"/>
      <c r="H96" s="9"/>
      <c r="I96" s="9"/>
      <c r="J96" s="9"/>
      <c r="K96" s="9">
        <v>0</v>
      </c>
      <c r="L96" s="9"/>
      <c r="M96" s="9">
        <v>0</v>
      </c>
      <c r="N96" s="9"/>
      <c r="O96" s="9"/>
      <c r="P96" s="9"/>
      <c r="Q96" s="9"/>
      <c r="R96" s="9"/>
      <c r="S96" s="9"/>
      <c r="T96" s="9"/>
      <c r="U96" s="9">
        <v>0</v>
      </c>
      <c r="V96" s="9"/>
      <c r="W96" s="9"/>
      <c r="X96" s="9"/>
      <c r="Y96" s="9"/>
      <c r="Z96" s="9"/>
      <c r="AA96" s="9"/>
      <c r="AB96" s="9"/>
      <c r="AC96" s="9"/>
      <c r="AD96" s="9">
        <v>0</v>
      </c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>
        <v>0</v>
      </c>
      <c r="BZ96" s="9"/>
      <c r="CA96" s="9">
        <f t="shared" si="16"/>
        <v>0</v>
      </c>
    </row>
    <row r="97" spans="1:79" x14ac:dyDescent="0.25">
      <c r="A97" s="19" t="s">
        <v>89</v>
      </c>
      <c r="B97" s="10" t="s">
        <v>88</v>
      </c>
      <c r="C97" s="9">
        <v>0</v>
      </c>
      <c r="D97" s="9">
        <v>1063457</v>
      </c>
      <c r="E97" s="9">
        <v>0</v>
      </c>
      <c r="F97" s="9">
        <v>129505</v>
      </c>
      <c r="G97" s="9">
        <v>0</v>
      </c>
      <c r="H97" s="9">
        <v>0</v>
      </c>
      <c r="I97" s="9">
        <v>8742</v>
      </c>
      <c r="J97" s="9">
        <v>1091</v>
      </c>
      <c r="K97" s="9">
        <v>0</v>
      </c>
      <c r="L97" s="9">
        <v>0</v>
      </c>
      <c r="M97" s="9">
        <v>55971</v>
      </c>
      <c r="N97" s="9">
        <v>105420</v>
      </c>
      <c r="O97" s="9">
        <v>1183555</v>
      </c>
      <c r="P97" s="9">
        <v>4800</v>
      </c>
      <c r="Q97" s="9">
        <v>3181450</v>
      </c>
      <c r="R97" s="9">
        <v>0</v>
      </c>
      <c r="S97" s="9">
        <v>0</v>
      </c>
      <c r="T97" s="9">
        <v>0</v>
      </c>
      <c r="U97" s="9">
        <v>114600</v>
      </c>
      <c r="V97" s="9">
        <v>0</v>
      </c>
      <c r="W97" s="9">
        <v>2723</v>
      </c>
      <c r="X97" s="9">
        <v>0</v>
      </c>
      <c r="Y97" s="9">
        <v>356071</v>
      </c>
      <c r="Z97" s="9">
        <v>0</v>
      </c>
      <c r="AA97" s="9">
        <v>2003</v>
      </c>
      <c r="AB97" s="9">
        <v>0</v>
      </c>
      <c r="AC97" s="9">
        <v>0</v>
      </c>
      <c r="AD97" s="9">
        <v>526256</v>
      </c>
      <c r="AE97" s="9">
        <v>0</v>
      </c>
      <c r="AF97" s="9">
        <v>37089</v>
      </c>
      <c r="AG97" s="9">
        <v>0</v>
      </c>
      <c r="AH97" s="9">
        <v>204870</v>
      </c>
      <c r="AI97" s="9">
        <v>2308726</v>
      </c>
      <c r="AJ97" s="9">
        <v>234244</v>
      </c>
      <c r="AK97" s="9">
        <v>4800</v>
      </c>
      <c r="AL97" s="9">
        <v>0</v>
      </c>
      <c r="AM97" s="9">
        <v>0</v>
      </c>
      <c r="AN97" s="9">
        <v>1018199</v>
      </c>
      <c r="AO97" s="9">
        <v>0</v>
      </c>
      <c r="AP97" s="9">
        <v>3088</v>
      </c>
      <c r="AQ97" s="9">
        <v>379748</v>
      </c>
      <c r="AR97" s="9">
        <v>0</v>
      </c>
      <c r="AS97" s="9">
        <v>0</v>
      </c>
      <c r="AT97" s="9">
        <v>104639</v>
      </c>
      <c r="AU97" s="9">
        <v>440097</v>
      </c>
      <c r="AV97" s="9">
        <v>76467</v>
      </c>
      <c r="AW97" s="9">
        <v>96846</v>
      </c>
      <c r="AX97" s="9">
        <v>0</v>
      </c>
      <c r="AY97" s="9">
        <v>1104142</v>
      </c>
      <c r="AZ97" s="9">
        <v>0</v>
      </c>
      <c r="BA97" s="9">
        <v>0</v>
      </c>
      <c r="BB97" s="9">
        <v>0</v>
      </c>
      <c r="BC97" s="9">
        <v>0</v>
      </c>
      <c r="BD97" s="9">
        <v>110280</v>
      </c>
      <c r="BE97" s="9">
        <v>37200</v>
      </c>
      <c r="BF97" s="9">
        <v>63000</v>
      </c>
      <c r="BG97" s="9">
        <v>2001969</v>
      </c>
      <c r="BH97" s="9">
        <v>1874259</v>
      </c>
      <c r="BI97" s="9">
        <v>0</v>
      </c>
      <c r="BJ97" s="9">
        <v>0</v>
      </c>
      <c r="BK97" s="9">
        <v>18826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120200</v>
      </c>
      <c r="BR97" s="9">
        <v>0</v>
      </c>
      <c r="BS97" s="9">
        <v>0</v>
      </c>
      <c r="BT97" s="9">
        <v>10820</v>
      </c>
      <c r="BU97" s="9">
        <v>121402</v>
      </c>
      <c r="BV97" s="9">
        <v>433509</v>
      </c>
      <c r="BW97" s="9">
        <v>250615</v>
      </c>
      <c r="BX97" s="9">
        <v>387663</v>
      </c>
      <c r="BY97" s="9">
        <v>66725</v>
      </c>
      <c r="BZ97" s="9"/>
      <c r="CA97" s="9">
        <f t="shared" si="16"/>
        <v>18245067</v>
      </c>
    </row>
    <row r="98" spans="1:79" x14ac:dyDescent="0.25">
      <c r="A98" s="20" t="s">
        <v>87</v>
      </c>
      <c r="B98" s="12" t="s">
        <v>86</v>
      </c>
      <c r="C98" s="9">
        <v>35975</v>
      </c>
      <c r="D98" s="9">
        <v>407378</v>
      </c>
      <c r="E98" s="9">
        <v>125996</v>
      </c>
      <c r="F98" s="9">
        <v>11606</v>
      </c>
      <c r="G98" s="9">
        <v>17629</v>
      </c>
      <c r="H98" s="9">
        <v>125282</v>
      </c>
      <c r="I98" s="9">
        <v>13002</v>
      </c>
      <c r="J98" s="9">
        <v>381276</v>
      </c>
      <c r="K98" s="9">
        <v>0</v>
      </c>
      <c r="L98" s="9">
        <v>49044</v>
      </c>
      <c r="M98" s="9">
        <v>0</v>
      </c>
      <c r="N98" s="9">
        <v>468580</v>
      </c>
      <c r="O98" s="9">
        <v>846470</v>
      </c>
      <c r="P98" s="9">
        <v>60</v>
      </c>
      <c r="Q98" s="9">
        <v>3267315</v>
      </c>
      <c r="R98" s="9">
        <v>0</v>
      </c>
      <c r="S98" s="9">
        <v>144932</v>
      </c>
      <c r="T98" s="9">
        <v>52678</v>
      </c>
      <c r="U98" s="9">
        <v>85870</v>
      </c>
      <c r="V98" s="9">
        <v>0</v>
      </c>
      <c r="W98" s="9">
        <v>397900</v>
      </c>
      <c r="X98" s="9">
        <v>0</v>
      </c>
      <c r="Y98" s="9">
        <v>0</v>
      </c>
      <c r="Z98" s="9">
        <v>336264</v>
      </c>
      <c r="AA98" s="9">
        <v>49547</v>
      </c>
      <c r="AB98" s="9">
        <v>19005</v>
      </c>
      <c r="AC98" s="9">
        <v>213688</v>
      </c>
      <c r="AD98" s="9">
        <v>244733</v>
      </c>
      <c r="AE98" s="9">
        <v>65466</v>
      </c>
      <c r="AF98" s="9">
        <v>57545</v>
      </c>
      <c r="AG98" s="9">
        <v>0</v>
      </c>
      <c r="AH98" s="9">
        <v>297390</v>
      </c>
      <c r="AI98" s="9">
        <v>1784602</v>
      </c>
      <c r="AJ98" s="9">
        <v>227357</v>
      </c>
      <c r="AK98" s="9">
        <v>0</v>
      </c>
      <c r="AL98" s="9">
        <v>0</v>
      </c>
      <c r="AM98" s="9">
        <v>142480</v>
      </c>
      <c r="AN98" s="9">
        <v>1033648</v>
      </c>
      <c r="AO98" s="9">
        <v>134608</v>
      </c>
      <c r="AP98" s="9">
        <v>352526</v>
      </c>
      <c r="AQ98" s="9">
        <v>189016</v>
      </c>
      <c r="AR98" s="9">
        <v>9065</v>
      </c>
      <c r="AS98" s="9">
        <v>0</v>
      </c>
      <c r="AT98" s="9">
        <v>0</v>
      </c>
      <c r="AU98" s="9">
        <v>915956</v>
      </c>
      <c r="AV98" s="9">
        <v>265161</v>
      </c>
      <c r="AW98" s="9">
        <v>119682</v>
      </c>
      <c r="AX98" s="9">
        <v>28024</v>
      </c>
      <c r="AY98" s="9">
        <v>746507</v>
      </c>
      <c r="AZ98" s="9">
        <v>77931</v>
      </c>
      <c r="BA98" s="9">
        <v>149931</v>
      </c>
      <c r="BB98" s="9">
        <v>166632</v>
      </c>
      <c r="BC98" s="9">
        <v>0</v>
      </c>
      <c r="BD98" s="9">
        <v>73541</v>
      </c>
      <c r="BE98" s="9">
        <v>400303</v>
      </c>
      <c r="BF98" s="9">
        <v>140701</v>
      </c>
      <c r="BG98" s="9">
        <v>1437270</v>
      </c>
      <c r="BH98" s="9">
        <v>1687905</v>
      </c>
      <c r="BI98" s="9">
        <v>0</v>
      </c>
      <c r="BJ98" s="9">
        <v>142557</v>
      </c>
      <c r="BK98" s="9">
        <v>180422</v>
      </c>
      <c r="BL98" s="9">
        <v>165019</v>
      </c>
      <c r="BM98" s="9">
        <v>47916</v>
      </c>
      <c r="BN98" s="9">
        <v>279572</v>
      </c>
      <c r="BO98" s="9">
        <v>208145</v>
      </c>
      <c r="BP98" s="9">
        <v>402076</v>
      </c>
      <c r="BQ98" s="9">
        <v>161527</v>
      </c>
      <c r="BR98" s="9">
        <v>0</v>
      </c>
      <c r="BS98" s="9">
        <v>0</v>
      </c>
      <c r="BT98" s="9">
        <v>66</v>
      </c>
      <c r="BU98" s="9">
        <v>0</v>
      </c>
      <c r="BV98" s="9">
        <v>363311</v>
      </c>
      <c r="BW98" s="9">
        <v>350845</v>
      </c>
      <c r="BX98" s="9">
        <v>1239474</v>
      </c>
      <c r="BY98" s="9">
        <v>855848</v>
      </c>
      <c r="BZ98" s="9"/>
      <c r="CA98" s="9">
        <f t="shared" si="16"/>
        <v>22194255</v>
      </c>
    </row>
    <row r="99" spans="1:79" x14ac:dyDescent="0.25">
      <c r="A99" s="21" t="s">
        <v>85</v>
      </c>
      <c r="B99" s="11" t="s">
        <v>84</v>
      </c>
      <c r="C99" s="9">
        <v>256192</v>
      </c>
      <c r="D99" s="9">
        <v>1279479</v>
      </c>
      <c r="E99" s="9">
        <v>649830</v>
      </c>
      <c r="F99" s="9">
        <v>699838</v>
      </c>
      <c r="G99" s="9">
        <v>299662</v>
      </c>
      <c r="H99" s="9">
        <v>81468</v>
      </c>
      <c r="I99" s="9">
        <v>317693</v>
      </c>
      <c r="J99" s="9">
        <v>1041048</v>
      </c>
      <c r="K99" s="9">
        <v>259559</v>
      </c>
      <c r="L99" s="9">
        <v>531455</v>
      </c>
      <c r="M99" s="9">
        <v>740209</v>
      </c>
      <c r="N99" s="9">
        <v>4829240</v>
      </c>
      <c r="O99" s="9">
        <v>1983241</v>
      </c>
      <c r="P99" s="9">
        <v>249729</v>
      </c>
      <c r="Q99" s="9">
        <v>7936546</v>
      </c>
      <c r="R99" s="9">
        <v>532624</v>
      </c>
      <c r="S99" s="9">
        <v>1690020</v>
      </c>
      <c r="T99" s="9">
        <v>612866</v>
      </c>
      <c r="U99" s="9">
        <v>1110934</v>
      </c>
      <c r="V99" s="9">
        <v>545115</v>
      </c>
      <c r="W99" s="9">
        <v>911671</v>
      </c>
      <c r="X99" s="9">
        <v>0</v>
      </c>
      <c r="Y99" s="9">
        <v>30038</v>
      </c>
      <c r="Z99" s="9">
        <v>1236672</v>
      </c>
      <c r="AA99" s="9">
        <v>702093</v>
      </c>
      <c r="AB99" s="9">
        <v>190292</v>
      </c>
      <c r="AC99" s="9">
        <v>809007</v>
      </c>
      <c r="AD99" s="9">
        <v>2227024</v>
      </c>
      <c r="AE99" s="9">
        <v>727</v>
      </c>
      <c r="AF99" s="9">
        <v>374373</v>
      </c>
      <c r="AG99" s="9">
        <v>0</v>
      </c>
      <c r="AH99" s="9">
        <v>1553589</v>
      </c>
      <c r="AI99" s="9">
        <v>4139211</v>
      </c>
      <c r="AJ99" s="9">
        <v>824706</v>
      </c>
      <c r="AK99" s="9">
        <v>0</v>
      </c>
      <c r="AL99" s="9">
        <v>0</v>
      </c>
      <c r="AM99" s="9">
        <v>301903</v>
      </c>
      <c r="AN99" s="9">
        <v>11523573</v>
      </c>
      <c r="AO99" s="9">
        <v>2024895</v>
      </c>
      <c r="AP99" s="9">
        <v>1101207</v>
      </c>
      <c r="AQ99" s="9">
        <v>926655</v>
      </c>
      <c r="AR99" s="9">
        <v>444326</v>
      </c>
      <c r="AS99" s="9">
        <v>321355</v>
      </c>
      <c r="AT99" s="9">
        <v>309744</v>
      </c>
      <c r="AU99" s="9">
        <v>4150094</v>
      </c>
      <c r="AV99" s="9">
        <v>1779445</v>
      </c>
      <c r="AW99" s="9">
        <v>304649</v>
      </c>
      <c r="AX99" s="9">
        <v>395896</v>
      </c>
      <c r="AY99" s="9">
        <v>1156620</v>
      </c>
      <c r="AZ99" s="9">
        <v>136921</v>
      </c>
      <c r="BA99" s="9">
        <v>415987</v>
      </c>
      <c r="BB99" s="9">
        <v>1543822</v>
      </c>
      <c r="BC99" s="9">
        <v>550932</v>
      </c>
      <c r="BD99" s="9">
        <v>493932</v>
      </c>
      <c r="BE99" s="9">
        <v>2867557</v>
      </c>
      <c r="BF99" s="9">
        <v>1723105</v>
      </c>
      <c r="BG99" s="9">
        <v>5569378</v>
      </c>
      <c r="BH99" s="9">
        <v>2381167</v>
      </c>
      <c r="BI99" s="9">
        <v>270783</v>
      </c>
      <c r="BJ99" s="9">
        <v>260890</v>
      </c>
      <c r="BK99" s="9">
        <v>421329</v>
      </c>
      <c r="BL99" s="9">
        <v>89412</v>
      </c>
      <c r="BM99" s="9">
        <v>160</v>
      </c>
      <c r="BN99" s="9">
        <v>354138</v>
      </c>
      <c r="BO99" s="9">
        <v>370882</v>
      </c>
      <c r="BP99" s="9">
        <v>638017</v>
      </c>
      <c r="BQ99" s="9">
        <v>1198111</v>
      </c>
      <c r="BR99" s="9">
        <v>1283</v>
      </c>
      <c r="BS99" s="9">
        <v>636251</v>
      </c>
      <c r="BT99" s="9">
        <v>438805</v>
      </c>
      <c r="BU99" s="9">
        <v>600831</v>
      </c>
      <c r="BV99" s="9">
        <v>1115312</v>
      </c>
      <c r="BW99" s="9">
        <v>941922</v>
      </c>
      <c r="BX99" s="9">
        <v>775985</v>
      </c>
      <c r="BY99" s="9">
        <v>593782</v>
      </c>
      <c r="BZ99" s="9"/>
      <c r="CA99" s="9">
        <f t="shared" si="16"/>
        <v>87777207</v>
      </c>
    </row>
    <row r="100" spans="1:79" x14ac:dyDescent="0.25">
      <c r="A100" s="21" t="s">
        <v>83</v>
      </c>
      <c r="B100" s="11" t="s">
        <v>82</v>
      </c>
      <c r="C100" s="9">
        <v>0</v>
      </c>
      <c r="D100" s="9">
        <v>0</v>
      </c>
      <c r="E100" s="9">
        <v>75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/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524863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14954</v>
      </c>
      <c r="AN100" s="9">
        <v>44292</v>
      </c>
      <c r="AO100" s="9">
        <v>238141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190145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0</v>
      </c>
      <c r="BV100" s="9">
        <v>0</v>
      </c>
      <c r="BW100" s="9">
        <v>0</v>
      </c>
      <c r="BX100" s="9">
        <v>0</v>
      </c>
      <c r="BY100" s="9">
        <v>0</v>
      </c>
      <c r="BZ100" s="9"/>
      <c r="CA100" s="9">
        <f t="shared" si="16"/>
        <v>1012470</v>
      </c>
    </row>
    <row r="101" spans="1:79" x14ac:dyDescent="0.25">
      <c r="A101" s="21" t="s">
        <v>81</v>
      </c>
      <c r="B101" s="11" t="s">
        <v>80</v>
      </c>
      <c r="C101" s="9">
        <v>489242</v>
      </c>
      <c r="D101" s="9">
        <v>4053380</v>
      </c>
      <c r="E101" s="9">
        <v>633407</v>
      </c>
      <c r="F101" s="9">
        <v>931086</v>
      </c>
      <c r="G101" s="9">
        <v>820930</v>
      </c>
      <c r="H101" s="9">
        <v>1006345</v>
      </c>
      <c r="I101" s="9">
        <v>726814</v>
      </c>
      <c r="J101" s="9">
        <v>4241455</v>
      </c>
      <c r="K101" s="9">
        <v>920855</v>
      </c>
      <c r="L101" s="9">
        <v>716791</v>
      </c>
      <c r="M101" s="9">
        <v>1123685</v>
      </c>
      <c r="N101" s="9">
        <v>6957977</v>
      </c>
      <c r="O101" s="9">
        <v>14024356</v>
      </c>
      <c r="P101" s="9">
        <v>540873</v>
      </c>
      <c r="Q101" s="9">
        <v>8148166</v>
      </c>
      <c r="R101" s="9">
        <v>1869730</v>
      </c>
      <c r="S101" s="9">
        <v>1925637</v>
      </c>
      <c r="T101" s="9">
        <v>3489346</v>
      </c>
      <c r="U101" s="9">
        <v>2899949</v>
      </c>
      <c r="V101" s="9">
        <v>1529558</v>
      </c>
      <c r="W101" s="9">
        <v>9325448</v>
      </c>
      <c r="X101" s="9">
        <v>378327</v>
      </c>
      <c r="Y101" s="9">
        <v>2215112</v>
      </c>
      <c r="Z101" s="9">
        <v>4442974</v>
      </c>
      <c r="AA101" s="9">
        <v>1026153</v>
      </c>
      <c r="AB101" s="9">
        <v>1792195</v>
      </c>
      <c r="AC101" s="9">
        <v>187751</v>
      </c>
      <c r="AD101" s="9">
        <v>3487258</v>
      </c>
      <c r="AE101" s="9">
        <v>145003</v>
      </c>
      <c r="AF101" s="9">
        <v>608150</v>
      </c>
      <c r="AG101" s="9">
        <v>7294</v>
      </c>
      <c r="AH101" s="9">
        <v>2110632</v>
      </c>
      <c r="AI101" s="9">
        <v>21338733</v>
      </c>
      <c r="AJ101" s="9">
        <v>531585</v>
      </c>
      <c r="AK101" s="9">
        <v>381061</v>
      </c>
      <c r="AL101" s="9">
        <v>394393</v>
      </c>
      <c r="AM101" s="9">
        <v>527417</v>
      </c>
      <c r="AN101" s="9">
        <v>11130517</v>
      </c>
      <c r="AO101" s="9">
        <v>2427585</v>
      </c>
      <c r="AP101" s="9">
        <v>3932815</v>
      </c>
      <c r="AQ101" s="9">
        <v>2604194</v>
      </c>
      <c r="AR101" s="9">
        <v>1120171</v>
      </c>
      <c r="AS101" s="9">
        <v>1651546</v>
      </c>
      <c r="AT101" s="9">
        <v>395594</v>
      </c>
      <c r="AU101" s="9">
        <v>11836975</v>
      </c>
      <c r="AV101" s="9">
        <v>6137061</v>
      </c>
      <c r="AW101" s="9">
        <v>1077367</v>
      </c>
      <c r="AX101" s="9">
        <v>580490</v>
      </c>
      <c r="AY101" s="9">
        <v>7811258</v>
      </c>
      <c r="AZ101" s="9">
        <v>692990</v>
      </c>
      <c r="BA101" s="9">
        <v>2316764</v>
      </c>
      <c r="BB101" s="9">
        <v>603217</v>
      </c>
      <c r="BC101" s="9">
        <v>2171172</v>
      </c>
      <c r="BD101" s="9">
        <v>1796728</v>
      </c>
      <c r="BE101" s="9">
        <v>6885756</v>
      </c>
      <c r="BF101" s="9">
        <v>3520356</v>
      </c>
      <c r="BG101" s="9">
        <v>13316082</v>
      </c>
      <c r="BH101" s="9">
        <v>13543511</v>
      </c>
      <c r="BI101" s="9">
        <v>634343</v>
      </c>
      <c r="BJ101" s="9">
        <v>2287774</v>
      </c>
      <c r="BK101" s="9">
        <v>3657349</v>
      </c>
      <c r="BL101" s="9">
        <v>1244156</v>
      </c>
      <c r="BM101" s="9">
        <v>593019</v>
      </c>
      <c r="BN101" s="9">
        <v>1674900</v>
      </c>
      <c r="BO101" s="9">
        <v>1424079</v>
      </c>
      <c r="BP101" s="9">
        <v>1869618</v>
      </c>
      <c r="BQ101" s="9">
        <v>3492007</v>
      </c>
      <c r="BR101" s="9">
        <v>1077439</v>
      </c>
      <c r="BS101" s="9">
        <v>541176</v>
      </c>
      <c r="BT101" s="9">
        <v>1783604</v>
      </c>
      <c r="BU101" s="9">
        <v>6056846</v>
      </c>
      <c r="BV101" s="9">
        <v>11879490</v>
      </c>
      <c r="BW101" s="9">
        <v>4408482</v>
      </c>
      <c r="BX101" s="9">
        <v>4447882</v>
      </c>
      <c r="BY101" s="9">
        <v>6076016</v>
      </c>
      <c r="BZ101" s="9"/>
      <c r="CA101" s="9">
        <f t="shared" si="16"/>
        <v>254649397</v>
      </c>
    </row>
    <row r="102" spans="1:79" x14ac:dyDescent="0.25">
      <c r="A102" s="19" t="s">
        <v>79</v>
      </c>
      <c r="B102" s="10" t="s">
        <v>78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/>
      <c r="R102" s="9">
        <v>0</v>
      </c>
      <c r="S102" s="9">
        <v>0</v>
      </c>
      <c r="T102" s="9">
        <v>0</v>
      </c>
      <c r="U102" s="9">
        <v>162105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315</v>
      </c>
      <c r="BY102" s="9">
        <v>0</v>
      </c>
      <c r="BZ102" s="9"/>
      <c r="CA102" s="9">
        <f t="shared" si="16"/>
        <v>162420</v>
      </c>
    </row>
    <row r="103" spans="1:79" x14ac:dyDescent="0.25">
      <c r="A103" s="4" t="s">
        <v>77</v>
      </c>
      <c r="B103" s="3" t="s">
        <v>76</v>
      </c>
      <c r="C103" s="9"/>
      <c r="D103" s="9"/>
      <c r="E103" s="9"/>
      <c r="F103" s="9"/>
      <c r="G103" s="9"/>
      <c r="H103" s="9"/>
      <c r="I103" s="9"/>
      <c r="J103" s="9"/>
      <c r="K103" s="9">
        <v>0</v>
      </c>
      <c r="L103" s="9"/>
      <c r="M103" s="9">
        <v>0</v>
      </c>
      <c r="N103" s="9"/>
      <c r="O103" s="9"/>
      <c r="P103" s="9"/>
      <c r="Q103" s="9"/>
      <c r="R103" s="9"/>
      <c r="S103" s="9"/>
      <c r="T103" s="9"/>
      <c r="U103" s="9">
        <v>0</v>
      </c>
      <c r="V103" s="9"/>
      <c r="W103" s="9"/>
      <c r="X103" s="9"/>
      <c r="Y103" s="9"/>
      <c r="Z103" s="9"/>
      <c r="AA103" s="9"/>
      <c r="AB103" s="9"/>
      <c r="AC103" s="9"/>
      <c r="AD103" s="9">
        <v>0</v>
      </c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>
        <v>0</v>
      </c>
      <c r="BZ103" s="9"/>
      <c r="CA103" s="9">
        <f t="shared" si="16"/>
        <v>0</v>
      </c>
    </row>
    <row r="104" spans="1:79" x14ac:dyDescent="0.25">
      <c r="A104" s="19" t="s">
        <v>75</v>
      </c>
      <c r="B104" s="10" t="s">
        <v>74</v>
      </c>
      <c r="C104" s="9">
        <v>2329605</v>
      </c>
      <c r="D104" s="9">
        <v>4903399</v>
      </c>
      <c r="E104" s="9">
        <v>431414</v>
      </c>
      <c r="F104" s="9">
        <v>4821779</v>
      </c>
      <c r="G104" s="9">
        <v>1071375</v>
      </c>
      <c r="H104" s="9">
        <v>777586</v>
      </c>
      <c r="I104" s="9">
        <v>1218124</v>
      </c>
      <c r="J104" s="9">
        <v>4792011</v>
      </c>
      <c r="K104" s="9">
        <v>737555</v>
      </c>
      <c r="L104" s="9">
        <v>954761</v>
      </c>
      <c r="M104" s="9">
        <v>591023</v>
      </c>
      <c r="N104" s="9">
        <v>6468747</v>
      </c>
      <c r="O104" s="9">
        <v>7300233</v>
      </c>
      <c r="P104" s="9">
        <v>453449</v>
      </c>
      <c r="Q104" s="9">
        <v>6019103</v>
      </c>
      <c r="R104" s="9">
        <v>3671919</v>
      </c>
      <c r="S104" s="9">
        <v>1592176</v>
      </c>
      <c r="T104" s="9">
        <v>2479980</v>
      </c>
      <c r="U104" s="9">
        <v>970297</v>
      </c>
      <c r="V104" s="9">
        <v>1230398</v>
      </c>
      <c r="W104" s="9">
        <v>2189934</v>
      </c>
      <c r="X104" s="9">
        <v>350070</v>
      </c>
      <c r="Y104" s="9">
        <v>1527340</v>
      </c>
      <c r="Z104" s="9">
        <v>3037193</v>
      </c>
      <c r="AA104" s="9">
        <v>1555397</v>
      </c>
      <c r="AB104" s="9">
        <v>728241</v>
      </c>
      <c r="AC104" s="9">
        <v>1054976</v>
      </c>
      <c r="AD104" s="9">
        <v>3447196</v>
      </c>
      <c r="AE104" s="9">
        <v>432617</v>
      </c>
      <c r="AF104" s="9">
        <v>777119</v>
      </c>
      <c r="AG104" s="9">
        <v>578760</v>
      </c>
      <c r="AH104" s="9">
        <v>1851130</v>
      </c>
      <c r="AI104" s="9">
        <v>12494200</v>
      </c>
      <c r="AJ104" s="9">
        <v>1297127</v>
      </c>
      <c r="AK104" s="9">
        <v>385549</v>
      </c>
      <c r="AL104" s="9">
        <v>670127</v>
      </c>
      <c r="AM104" s="9">
        <v>1092315</v>
      </c>
      <c r="AN104" s="9">
        <v>14207175</v>
      </c>
      <c r="AO104" s="9">
        <v>505741</v>
      </c>
      <c r="AP104" s="9">
        <v>3749418</v>
      </c>
      <c r="AQ104" s="9">
        <v>3749470</v>
      </c>
      <c r="AR104" s="9">
        <v>1509527</v>
      </c>
      <c r="AS104" s="9">
        <v>737772</v>
      </c>
      <c r="AT104" s="9">
        <v>319167</v>
      </c>
      <c r="AU104" s="9">
        <v>6341521</v>
      </c>
      <c r="AV104" s="9">
        <v>3198928</v>
      </c>
      <c r="AW104" s="9">
        <v>1167213</v>
      </c>
      <c r="AX104" s="9">
        <v>1089979</v>
      </c>
      <c r="AY104" s="9">
        <v>6559137</v>
      </c>
      <c r="AZ104" s="9">
        <v>396648</v>
      </c>
      <c r="BA104" s="9">
        <v>736049</v>
      </c>
      <c r="BB104" s="9">
        <v>1155841</v>
      </c>
      <c r="BC104" s="9">
        <v>1984150</v>
      </c>
      <c r="BD104" s="9">
        <v>3294897</v>
      </c>
      <c r="BE104" s="9">
        <v>2950342</v>
      </c>
      <c r="BF104" s="9">
        <v>3533403</v>
      </c>
      <c r="BG104" s="9">
        <v>7900863</v>
      </c>
      <c r="BH104" s="9">
        <v>12414078</v>
      </c>
      <c r="BI104" s="9">
        <v>1120757</v>
      </c>
      <c r="BJ104" s="9">
        <v>1287278</v>
      </c>
      <c r="BK104" s="9">
        <v>4520755</v>
      </c>
      <c r="BL104" s="9">
        <v>1259153</v>
      </c>
      <c r="BM104" s="9">
        <v>1630184</v>
      </c>
      <c r="BN104" s="9">
        <v>4047023</v>
      </c>
      <c r="BO104" s="9">
        <v>4435477</v>
      </c>
      <c r="BP104" s="9">
        <v>944759</v>
      </c>
      <c r="BQ104" s="9">
        <v>4005134</v>
      </c>
      <c r="BR104" s="9">
        <v>1167489</v>
      </c>
      <c r="BS104" s="9">
        <v>811575</v>
      </c>
      <c r="BT104" s="9">
        <v>1477358</v>
      </c>
      <c r="BU104" s="9">
        <v>2853576</v>
      </c>
      <c r="BV104" s="9">
        <v>5109608</v>
      </c>
      <c r="BW104" s="9">
        <v>5665663</v>
      </c>
      <c r="BX104" s="9">
        <v>4135468</v>
      </c>
      <c r="BY104" s="9">
        <v>3711703</v>
      </c>
      <c r="BZ104" s="9"/>
      <c r="CA104" s="9">
        <f t="shared" si="16"/>
        <v>211968504</v>
      </c>
    </row>
    <row r="105" spans="1:79" x14ac:dyDescent="0.25">
      <c r="A105" s="19" t="s">
        <v>73</v>
      </c>
      <c r="B105" s="10" t="s">
        <v>72</v>
      </c>
      <c r="C105" s="9">
        <v>0</v>
      </c>
      <c r="D105" s="9">
        <v>104280</v>
      </c>
      <c r="E105" s="9">
        <v>0</v>
      </c>
      <c r="F105" s="9">
        <v>0</v>
      </c>
      <c r="G105" s="9">
        <v>93076</v>
      </c>
      <c r="H105" s="9">
        <v>0</v>
      </c>
      <c r="I105" s="9">
        <v>0</v>
      </c>
      <c r="J105" s="9">
        <v>0</v>
      </c>
      <c r="K105" s="9">
        <v>5480</v>
      </c>
      <c r="L105" s="9">
        <v>0</v>
      </c>
      <c r="M105" s="9">
        <v>0</v>
      </c>
      <c r="N105" s="9">
        <v>640187</v>
      </c>
      <c r="O105" s="9">
        <v>0</v>
      </c>
      <c r="P105" s="9">
        <v>1332</v>
      </c>
      <c r="Q105" s="9">
        <v>3069966</v>
      </c>
      <c r="R105" s="9">
        <v>84466</v>
      </c>
      <c r="S105" s="9">
        <v>0</v>
      </c>
      <c r="T105" s="9">
        <v>0</v>
      </c>
      <c r="U105" s="9">
        <v>16543</v>
      </c>
      <c r="V105" s="9">
        <v>0</v>
      </c>
      <c r="W105" s="9">
        <v>773427</v>
      </c>
      <c r="X105" s="9">
        <v>101983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93506</v>
      </c>
      <c r="AF105" s="9">
        <v>0</v>
      </c>
      <c r="AG105" s="9">
        <v>26326</v>
      </c>
      <c r="AH105" s="9">
        <v>19314</v>
      </c>
      <c r="AI105" s="9">
        <v>12044217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45516</v>
      </c>
      <c r="AP105" s="9">
        <v>18901</v>
      </c>
      <c r="AQ105" s="9">
        <v>130998</v>
      </c>
      <c r="AR105" s="9">
        <v>0</v>
      </c>
      <c r="AS105" s="9">
        <v>6824</v>
      </c>
      <c r="AT105" s="9">
        <v>24458</v>
      </c>
      <c r="AU105" s="9">
        <v>0</v>
      </c>
      <c r="AV105" s="9">
        <v>157810</v>
      </c>
      <c r="AW105" s="9">
        <v>0</v>
      </c>
      <c r="AX105" s="9">
        <v>0</v>
      </c>
      <c r="AY105" s="9">
        <v>0</v>
      </c>
      <c r="AZ105" s="9">
        <v>300</v>
      </c>
      <c r="BA105" s="9">
        <v>0</v>
      </c>
      <c r="BB105" s="9">
        <v>0</v>
      </c>
      <c r="BC105" s="9">
        <v>0</v>
      </c>
      <c r="BD105" s="9">
        <v>400745</v>
      </c>
      <c r="BE105" s="9">
        <v>51487</v>
      </c>
      <c r="BF105" s="9">
        <v>86221</v>
      </c>
      <c r="BG105" s="9">
        <v>0</v>
      </c>
      <c r="BH105" s="9">
        <v>0</v>
      </c>
      <c r="BI105" s="9">
        <v>0</v>
      </c>
      <c r="BJ105" s="9">
        <v>0</v>
      </c>
      <c r="BK105" s="9">
        <v>285114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159263</v>
      </c>
      <c r="BR105" s="9">
        <v>0</v>
      </c>
      <c r="BS105" s="9">
        <v>125356</v>
      </c>
      <c r="BT105" s="9">
        <v>270554</v>
      </c>
      <c r="BU105" s="9">
        <v>0</v>
      </c>
      <c r="BV105" s="9">
        <v>0</v>
      </c>
      <c r="BW105" s="9">
        <v>0</v>
      </c>
      <c r="BX105" s="9">
        <v>552780</v>
      </c>
      <c r="BY105" s="9">
        <v>3995</v>
      </c>
      <c r="BZ105" s="9"/>
      <c r="CA105" s="9">
        <f t="shared" si="16"/>
        <v>19394425</v>
      </c>
    </row>
    <row r="106" spans="1:79" x14ac:dyDescent="0.25">
      <c r="A106" s="19" t="s">
        <v>71</v>
      </c>
      <c r="B106" s="10" t="s">
        <v>70</v>
      </c>
      <c r="C106" s="9">
        <v>0</v>
      </c>
      <c r="D106" s="9">
        <v>305154</v>
      </c>
      <c r="E106" s="9">
        <v>0</v>
      </c>
      <c r="F106" s="9">
        <v>0</v>
      </c>
      <c r="G106" s="9">
        <v>155291</v>
      </c>
      <c r="H106" s="9">
        <v>6535</v>
      </c>
      <c r="I106" s="9">
        <v>0</v>
      </c>
      <c r="J106" s="9">
        <v>0</v>
      </c>
      <c r="K106" s="9">
        <v>0</v>
      </c>
      <c r="L106" s="9">
        <v>4290</v>
      </c>
      <c r="M106" s="9">
        <v>0</v>
      </c>
      <c r="N106" s="9">
        <v>14337</v>
      </c>
      <c r="O106" s="9">
        <v>0</v>
      </c>
      <c r="P106" s="9">
        <v>16626</v>
      </c>
      <c r="Q106" s="9">
        <v>740186</v>
      </c>
      <c r="R106" s="9">
        <v>1215495</v>
      </c>
      <c r="S106" s="9">
        <v>0</v>
      </c>
      <c r="T106" s="9">
        <v>0</v>
      </c>
      <c r="U106" s="9">
        <v>56310</v>
      </c>
      <c r="V106" s="9">
        <v>0</v>
      </c>
      <c r="W106" s="9">
        <v>252952</v>
      </c>
      <c r="X106" s="9">
        <v>126464</v>
      </c>
      <c r="Y106" s="9">
        <v>0</v>
      </c>
      <c r="Z106" s="9">
        <v>27519</v>
      </c>
      <c r="AA106" s="9">
        <v>0</v>
      </c>
      <c r="AB106" s="9">
        <v>0</v>
      </c>
      <c r="AC106" s="9">
        <v>0</v>
      </c>
      <c r="AD106" s="9">
        <v>2952</v>
      </c>
      <c r="AE106" s="9">
        <v>23989</v>
      </c>
      <c r="AF106" s="9">
        <v>0</v>
      </c>
      <c r="AG106" s="9">
        <v>249042</v>
      </c>
      <c r="AH106" s="9">
        <v>502636</v>
      </c>
      <c r="AI106" s="9">
        <v>3522088</v>
      </c>
      <c r="AJ106" s="9">
        <v>1573848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31255</v>
      </c>
      <c r="AQ106" s="9">
        <v>2535</v>
      </c>
      <c r="AR106" s="9">
        <v>0</v>
      </c>
      <c r="AS106" s="9">
        <v>131529</v>
      </c>
      <c r="AT106" s="9">
        <v>41808</v>
      </c>
      <c r="AU106" s="9">
        <v>0</v>
      </c>
      <c r="AV106" s="9">
        <v>29257</v>
      </c>
      <c r="AW106" s="9">
        <v>0</v>
      </c>
      <c r="AX106" s="9">
        <v>0</v>
      </c>
      <c r="AY106" s="9">
        <v>0</v>
      </c>
      <c r="AZ106" s="9">
        <v>0</v>
      </c>
      <c r="BA106" s="9">
        <v>17162</v>
      </c>
      <c r="BB106" s="9">
        <v>0</v>
      </c>
      <c r="BC106" s="9">
        <v>0</v>
      </c>
      <c r="BD106" s="9">
        <v>631</v>
      </c>
      <c r="BE106" s="9">
        <v>265937</v>
      </c>
      <c r="BF106" s="9">
        <v>2151030</v>
      </c>
      <c r="BG106" s="9">
        <v>0</v>
      </c>
      <c r="BH106" s="9">
        <v>0</v>
      </c>
      <c r="BI106" s="9">
        <v>0</v>
      </c>
      <c r="BJ106" s="9">
        <v>0</v>
      </c>
      <c r="BK106" s="9">
        <v>6150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353476</v>
      </c>
      <c r="BR106" s="9">
        <v>0</v>
      </c>
      <c r="BS106" s="9">
        <v>0</v>
      </c>
      <c r="BT106" s="9">
        <v>98348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/>
      <c r="CA106" s="9">
        <f t="shared" si="16"/>
        <v>11924832</v>
      </c>
    </row>
    <row r="107" spans="1:79" x14ac:dyDescent="0.25">
      <c r="A107" s="3" t="s">
        <v>1</v>
      </c>
      <c r="B107" s="3" t="s">
        <v>69</v>
      </c>
      <c r="C107" s="9">
        <f>C108-C88-C104-C105-C106</f>
        <v>24738412</v>
      </c>
      <c r="D107" s="9">
        <f t="shared" ref="D107:BO107" si="17">D108-D88-D104-D105-D106</f>
        <v>103263642</v>
      </c>
      <c r="E107" s="9">
        <f t="shared" si="17"/>
        <v>9720203</v>
      </c>
      <c r="F107" s="9">
        <f t="shared" si="17"/>
        <v>37290670</v>
      </c>
      <c r="G107" s="9">
        <f t="shared" si="17"/>
        <v>17959521</v>
      </c>
      <c r="H107" s="9">
        <f t="shared" si="17"/>
        <v>13912693</v>
      </c>
      <c r="I107" s="9">
        <f t="shared" si="17"/>
        <v>16858074</v>
      </c>
      <c r="J107" s="9">
        <f t="shared" si="17"/>
        <v>67423574</v>
      </c>
      <c r="K107" s="9">
        <f t="shared" si="17"/>
        <v>12850773</v>
      </c>
      <c r="L107" s="9">
        <f t="shared" si="17"/>
        <v>12354871</v>
      </c>
      <c r="M107" s="9">
        <f t="shared" si="17"/>
        <v>11395871</v>
      </c>
      <c r="N107" s="9">
        <f t="shared" si="17"/>
        <v>127615845</v>
      </c>
      <c r="O107" s="9">
        <f t="shared" si="17"/>
        <v>179726851</v>
      </c>
      <c r="P107" s="9">
        <f t="shared" si="17"/>
        <v>10394549</v>
      </c>
      <c r="Q107" s="9">
        <f t="shared" si="17"/>
        <v>334495666</v>
      </c>
      <c r="R107" s="9">
        <f t="shared" si="17"/>
        <v>40631611</v>
      </c>
      <c r="S107" s="9">
        <f t="shared" si="17"/>
        <v>34605568</v>
      </c>
      <c r="T107" s="9">
        <f t="shared" si="17"/>
        <v>41258105</v>
      </c>
      <c r="U107" s="9">
        <f t="shared" si="17"/>
        <v>29666290</v>
      </c>
      <c r="V107" s="9">
        <f t="shared" si="17"/>
        <v>31412164</v>
      </c>
      <c r="W107" s="9">
        <f t="shared" si="17"/>
        <v>65852111</v>
      </c>
      <c r="X107" s="9">
        <f t="shared" si="17"/>
        <v>7317109</v>
      </c>
      <c r="Y107" s="9">
        <f t="shared" si="17"/>
        <v>22856610</v>
      </c>
      <c r="Z107" s="9">
        <f t="shared" si="17"/>
        <v>109731565</v>
      </c>
      <c r="AA107" s="9">
        <f t="shared" si="17"/>
        <v>27521942</v>
      </c>
      <c r="AB107" s="9">
        <f t="shared" si="17"/>
        <v>21891230</v>
      </c>
      <c r="AC107" s="9">
        <f t="shared" si="17"/>
        <v>23295530</v>
      </c>
      <c r="AD107" s="9">
        <f t="shared" si="17"/>
        <v>83865992</v>
      </c>
      <c r="AE107" s="9">
        <f t="shared" si="17"/>
        <v>6421137</v>
      </c>
      <c r="AF107" s="9">
        <f t="shared" si="17"/>
        <v>19327496</v>
      </c>
      <c r="AG107" s="9">
        <f t="shared" si="17"/>
        <v>6206164</v>
      </c>
      <c r="AH107" s="9">
        <f t="shared" si="17"/>
        <v>54983870</v>
      </c>
      <c r="AI107" s="9">
        <f t="shared" si="17"/>
        <v>360078258</v>
      </c>
      <c r="AJ107" s="9">
        <f t="shared" si="17"/>
        <v>45532036</v>
      </c>
      <c r="AK107" s="9">
        <f t="shared" si="17"/>
        <v>4971050</v>
      </c>
      <c r="AL107" s="9">
        <f t="shared" si="17"/>
        <v>8696792</v>
      </c>
      <c r="AM107" s="9">
        <f t="shared" si="17"/>
        <v>17818983</v>
      </c>
      <c r="AN107" s="9">
        <f t="shared" si="17"/>
        <v>230637562</v>
      </c>
      <c r="AO107" s="9">
        <f t="shared" si="17"/>
        <v>35877008</v>
      </c>
      <c r="AP107" s="9">
        <f t="shared" si="17"/>
        <v>81375390</v>
      </c>
      <c r="AQ107" s="9">
        <f t="shared" si="17"/>
        <v>73207433</v>
      </c>
      <c r="AR107" s="9">
        <f t="shared" si="17"/>
        <v>28088217</v>
      </c>
      <c r="AS107" s="9">
        <f t="shared" si="17"/>
        <v>18292556</v>
      </c>
      <c r="AT107" s="9">
        <f t="shared" si="17"/>
        <v>11623482</v>
      </c>
      <c r="AU107" s="9">
        <f t="shared" si="17"/>
        <v>140100789</v>
      </c>
      <c r="AV107" s="9">
        <f t="shared" si="17"/>
        <v>55800271</v>
      </c>
      <c r="AW107" s="9">
        <f t="shared" si="17"/>
        <v>14028865</v>
      </c>
      <c r="AX107" s="9">
        <f t="shared" si="17"/>
        <v>19485212</v>
      </c>
      <c r="AY107" s="9">
        <f t="shared" si="17"/>
        <v>109464064</v>
      </c>
      <c r="AZ107" s="9">
        <f t="shared" si="17"/>
        <v>6039935</v>
      </c>
      <c r="BA107" s="9">
        <f t="shared" si="17"/>
        <v>26792207</v>
      </c>
      <c r="BB107" s="9">
        <f t="shared" si="17"/>
        <v>25146652</v>
      </c>
      <c r="BC107" s="9">
        <f t="shared" si="17"/>
        <v>33837908</v>
      </c>
      <c r="BD107" s="9">
        <f t="shared" si="17"/>
        <v>53559967</v>
      </c>
      <c r="BE107" s="9">
        <f t="shared" si="17"/>
        <v>85968470</v>
      </c>
      <c r="BF107" s="9">
        <f t="shared" si="17"/>
        <v>68552603</v>
      </c>
      <c r="BG107" s="9">
        <f t="shared" si="17"/>
        <v>180881686</v>
      </c>
      <c r="BH107" s="9">
        <f t="shared" si="17"/>
        <v>162842129</v>
      </c>
      <c r="BI107" s="9">
        <f t="shared" si="17"/>
        <v>12133997</v>
      </c>
      <c r="BJ107" s="9">
        <f t="shared" si="17"/>
        <v>24367616</v>
      </c>
      <c r="BK107" s="9">
        <f t="shared" si="17"/>
        <v>47661161</v>
      </c>
      <c r="BL107" s="9">
        <f t="shared" si="17"/>
        <v>16863431</v>
      </c>
      <c r="BM107" s="9">
        <f t="shared" si="17"/>
        <v>11749113</v>
      </c>
      <c r="BN107" s="9">
        <f t="shared" si="17"/>
        <v>39818042</v>
      </c>
      <c r="BO107" s="9">
        <f t="shared" si="17"/>
        <v>56664011</v>
      </c>
      <c r="BP107" s="9">
        <f t="shared" ref="BP107:BY107" si="18">BP108-BP88-BP104-BP105-BP106</f>
        <v>49894369</v>
      </c>
      <c r="BQ107" s="9">
        <f t="shared" si="18"/>
        <v>75273555</v>
      </c>
      <c r="BR107" s="9">
        <f t="shared" si="18"/>
        <v>17692338</v>
      </c>
      <c r="BS107" s="9">
        <f t="shared" si="18"/>
        <v>22883957</v>
      </c>
      <c r="BT107" s="9">
        <f t="shared" si="18"/>
        <v>27208663</v>
      </c>
      <c r="BU107" s="9">
        <f t="shared" si="18"/>
        <v>45058625</v>
      </c>
      <c r="BV107" s="9">
        <f t="shared" si="18"/>
        <v>95759277</v>
      </c>
      <c r="BW107" s="9">
        <f t="shared" si="18"/>
        <v>80938198</v>
      </c>
      <c r="BX107" s="9">
        <f t="shared" si="18"/>
        <v>89074998</v>
      </c>
      <c r="BY107" s="9">
        <f t="shared" si="18"/>
        <v>83418423</v>
      </c>
      <c r="BZ107" s="9"/>
      <c r="CA107" s="9">
        <f t="shared" si="16"/>
        <v>4302005008</v>
      </c>
    </row>
    <row r="108" spans="1:79" x14ac:dyDescent="0.25">
      <c r="A108" s="3" t="s">
        <v>1</v>
      </c>
      <c r="B108" s="3" t="s">
        <v>68</v>
      </c>
      <c r="C108" s="9">
        <f>SUM(C68:C106)</f>
        <v>37497617</v>
      </c>
      <c r="D108" s="9">
        <f t="shared" ref="D108:BO108" si="19">SUM(D68:D106)</f>
        <v>159901311</v>
      </c>
      <c r="E108" s="9">
        <f t="shared" si="19"/>
        <v>13485172</v>
      </c>
      <c r="F108" s="9">
        <f t="shared" si="19"/>
        <v>70756007</v>
      </c>
      <c r="G108" s="9">
        <f t="shared" si="19"/>
        <v>19782923</v>
      </c>
      <c r="H108" s="9">
        <f t="shared" si="19"/>
        <v>18560320</v>
      </c>
      <c r="I108" s="9">
        <f t="shared" si="19"/>
        <v>19694571</v>
      </c>
      <c r="J108" s="9">
        <f t="shared" si="19"/>
        <v>86346748</v>
      </c>
      <c r="K108" s="9">
        <f t="shared" si="19"/>
        <v>17065641</v>
      </c>
      <c r="L108" s="9">
        <f t="shared" si="19"/>
        <v>13894470</v>
      </c>
      <c r="M108" s="9">
        <f t="shared" si="19"/>
        <v>14517243</v>
      </c>
      <c r="N108" s="9">
        <f t="shared" si="19"/>
        <v>237281099</v>
      </c>
      <c r="O108" s="9">
        <f t="shared" si="19"/>
        <v>238062638</v>
      </c>
      <c r="P108" s="9">
        <f t="shared" si="19"/>
        <v>11362974</v>
      </c>
      <c r="Q108" s="9">
        <f t="shared" si="19"/>
        <v>486611410</v>
      </c>
      <c r="R108" s="9">
        <f t="shared" si="19"/>
        <v>48860021</v>
      </c>
      <c r="S108" s="9">
        <f t="shared" si="19"/>
        <v>42353750</v>
      </c>
      <c r="T108" s="9">
        <f t="shared" si="19"/>
        <v>43973618</v>
      </c>
      <c r="U108" s="9">
        <f t="shared" si="19"/>
        <v>33646825</v>
      </c>
      <c r="V108" s="9">
        <f t="shared" si="19"/>
        <v>34469264</v>
      </c>
      <c r="W108" s="9">
        <f t="shared" si="19"/>
        <v>73498006</v>
      </c>
      <c r="X108" s="9">
        <f t="shared" si="19"/>
        <v>8572174</v>
      </c>
      <c r="Y108" s="9">
        <f t="shared" si="19"/>
        <v>27924568</v>
      </c>
      <c r="Z108" s="9">
        <f t="shared" si="19"/>
        <v>145340589</v>
      </c>
      <c r="AA108" s="9">
        <f t="shared" si="19"/>
        <v>33931747</v>
      </c>
      <c r="AB108" s="9">
        <f t="shared" si="19"/>
        <v>39110974</v>
      </c>
      <c r="AC108" s="9">
        <f t="shared" si="19"/>
        <v>26209029</v>
      </c>
      <c r="AD108" s="9">
        <f t="shared" si="19"/>
        <v>115984894</v>
      </c>
      <c r="AE108" s="9">
        <f t="shared" si="19"/>
        <v>8276142</v>
      </c>
      <c r="AF108" s="9">
        <f t="shared" si="19"/>
        <v>21451054</v>
      </c>
      <c r="AG108" s="9">
        <f t="shared" si="19"/>
        <v>7078436</v>
      </c>
      <c r="AH108" s="9">
        <f t="shared" si="19"/>
        <v>79995378</v>
      </c>
      <c r="AI108" s="9">
        <f t="shared" si="19"/>
        <v>446429903</v>
      </c>
      <c r="AJ108" s="9">
        <f t="shared" si="19"/>
        <v>50616611</v>
      </c>
      <c r="AK108" s="9">
        <f t="shared" si="19"/>
        <v>6371237</v>
      </c>
      <c r="AL108" s="9">
        <f t="shared" si="19"/>
        <v>9383144</v>
      </c>
      <c r="AM108" s="9">
        <f t="shared" si="19"/>
        <v>20571564</v>
      </c>
      <c r="AN108" s="9">
        <f t="shared" si="19"/>
        <v>266264338</v>
      </c>
      <c r="AO108" s="9">
        <f t="shared" si="19"/>
        <v>36503065</v>
      </c>
      <c r="AP108" s="9">
        <f t="shared" si="19"/>
        <v>90519971</v>
      </c>
      <c r="AQ108" s="9">
        <f t="shared" si="19"/>
        <v>89436567</v>
      </c>
      <c r="AR108" s="9">
        <f t="shared" si="19"/>
        <v>31208848</v>
      </c>
      <c r="AS108" s="9">
        <f t="shared" si="19"/>
        <v>21492319</v>
      </c>
      <c r="AT108" s="9">
        <f t="shared" si="19"/>
        <v>12008915</v>
      </c>
      <c r="AU108" s="9">
        <f t="shared" si="19"/>
        <v>223174497</v>
      </c>
      <c r="AV108" s="9">
        <f t="shared" si="19"/>
        <v>70026604</v>
      </c>
      <c r="AW108" s="9">
        <f t="shared" si="19"/>
        <v>30890600</v>
      </c>
      <c r="AX108" s="9">
        <f t="shared" si="19"/>
        <v>20964249</v>
      </c>
      <c r="AY108" s="9">
        <f t="shared" si="19"/>
        <v>118795043</v>
      </c>
      <c r="AZ108" s="9">
        <f t="shared" si="19"/>
        <v>6660302</v>
      </c>
      <c r="BA108" s="9">
        <f t="shared" si="19"/>
        <v>28213464</v>
      </c>
      <c r="BB108" s="9">
        <f t="shared" si="19"/>
        <v>31881286</v>
      </c>
      <c r="BC108" s="9">
        <f t="shared" si="19"/>
        <v>36803888</v>
      </c>
      <c r="BD108" s="9">
        <f t="shared" si="19"/>
        <v>78482873</v>
      </c>
      <c r="BE108" s="9">
        <f t="shared" si="19"/>
        <v>95467498</v>
      </c>
      <c r="BF108" s="9">
        <f t="shared" si="19"/>
        <v>87219493</v>
      </c>
      <c r="BG108" s="9">
        <f t="shared" si="19"/>
        <v>261829717</v>
      </c>
      <c r="BH108" s="9">
        <f t="shared" si="19"/>
        <v>284726076</v>
      </c>
      <c r="BI108" s="9">
        <f t="shared" si="19"/>
        <v>13372199</v>
      </c>
      <c r="BJ108" s="9">
        <f t="shared" si="19"/>
        <v>29821549</v>
      </c>
      <c r="BK108" s="9">
        <f t="shared" si="19"/>
        <v>58886219</v>
      </c>
      <c r="BL108" s="9">
        <f t="shared" si="19"/>
        <v>31406780</v>
      </c>
      <c r="BM108" s="9">
        <f t="shared" si="19"/>
        <v>16565567</v>
      </c>
      <c r="BN108" s="9">
        <f t="shared" si="19"/>
        <v>83677373</v>
      </c>
      <c r="BO108" s="9">
        <f t="shared" si="19"/>
        <v>66035257</v>
      </c>
      <c r="BP108" s="9">
        <f t="shared" ref="BP108:BY108" si="20">SUM(BP68:BP106)</f>
        <v>65409685</v>
      </c>
      <c r="BQ108" s="9">
        <f t="shared" si="20"/>
        <v>96139630</v>
      </c>
      <c r="BR108" s="9">
        <f t="shared" si="20"/>
        <v>19967828</v>
      </c>
      <c r="BS108" s="9">
        <f t="shared" si="20"/>
        <v>24892819</v>
      </c>
      <c r="BT108" s="9">
        <f t="shared" si="20"/>
        <v>33205406</v>
      </c>
      <c r="BU108" s="9">
        <f t="shared" si="20"/>
        <v>56244221</v>
      </c>
      <c r="BV108" s="9">
        <f t="shared" si="20"/>
        <v>107008431</v>
      </c>
      <c r="BW108" s="9">
        <f t="shared" si="20"/>
        <v>115803255</v>
      </c>
      <c r="BX108" s="9">
        <f t="shared" si="20"/>
        <v>131516438</v>
      </c>
      <c r="BY108" s="9">
        <f t="shared" si="20"/>
        <v>130700002</v>
      </c>
      <c r="BZ108" s="9"/>
      <c r="CA108" s="9">
        <f t="shared" si="16"/>
        <v>5772091344</v>
      </c>
    </row>
    <row r="109" spans="1:79" x14ac:dyDescent="0.25">
      <c r="A109" s="3" t="s">
        <v>67</v>
      </c>
      <c r="B109" s="3" t="s">
        <v>66</v>
      </c>
      <c r="C109" s="9"/>
      <c r="D109" s="9"/>
      <c r="E109" s="9"/>
      <c r="F109" s="9"/>
      <c r="G109" s="9"/>
      <c r="H109" s="9"/>
      <c r="I109" s="9"/>
      <c r="J109" s="9"/>
      <c r="K109" s="9">
        <v>0</v>
      </c>
      <c r="L109" s="9"/>
      <c r="M109" s="9">
        <v>0</v>
      </c>
      <c r="N109" s="9"/>
      <c r="O109" s="9"/>
      <c r="P109" s="9"/>
      <c r="Q109" s="9"/>
      <c r="R109" s="9"/>
      <c r="S109" s="9"/>
      <c r="T109" s="9"/>
      <c r="U109" s="9">
        <v>0</v>
      </c>
      <c r="V109" s="9"/>
      <c r="W109" s="9"/>
      <c r="X109" s="9"/>
      <c r="Y109" s="9"/>
      <c r="Z109" s="9"/>
      <c r="AA109" s="9"/>
      <c r="AB109" s="9"/>
      <c r="AC109" s="9"/>
      <c r="AD109" s="9">
        <v>0</v>
      </c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>
        <f t="shared" si="16"/>
        <v>0</v>
      </c>
    </row>
    <row r="110" spans="1:79" x14ac:dyDescent="0.25">
      <c r="A110" s="19" t="s">
        <v>65</v>
      </c>
      <c r="B110" s="10" t="s">
        <v>64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/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4900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24034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24742</v>
      </c>
      <c r="BE110" s="9">
        <v>0</v>
      </c>
      <c r="BF110" s="9">
        <v>0</v>
      </c>
      <c r="BG110" s="9">
        <v>0</v>
      </c>
      <c r="BH110" s="9">
        <v>1243427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/>
      <c r="CA110" s="9">
        <f t="shared" si="16"/>
        <v>1297103</v>
      </c>
    </row>
    <row r="111" spans="1:79" x14ac:dyDescent="0.25">
      <c r="A111" s="19" t="s">
        <v>63</v>
      </c>
      <c r="B111" s="10" t="s">
        <v>62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128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218249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127160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3796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630946</v>
      </c>
      <c r="BH111" s="9">
        <v>0</v>
      </c>
      <c r="BI111" s="9">
        <v>0</v>
      </c>
      <c r="BJ111" s="9">
        <v>0</v>
      </c>
      <c r="BK111" s="9">
        <v>299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6286</v>
      </c>
      <c r="BR111" s="9">
        <v>0</v>
      </c>
      <c r="BS111" s="9">
        <v>0</v>
      </c>
      <c r="BT111" s="9">
        <v>0</v>
      </c>
      <c r="BU111" s="9">
        <v>0</v>
      </c>
      <c r="BV111" s="9">
        <v>0</v>
      </c>
      <c r="BW111" s="9">
        <v>0</v>
      </c>
      <c r="BX111" s="9">
        <v>167161</v>
      </c>
      <c r="BY111" s="9">
        <v>0</v>
      </c>
      <c r="BZ111" s="9"/>
      <c r="CA111" s="9">
        <f t="shared" si="16"/>
        <v>1154025</v>
      </c>
    </row>
    <row r="112" spans="1:79" x14ac:dyDescent="0.25">
      <c r="A112" s="19" t="s">
        <v>61</v>
      </c>
      <c r="B112" s="10" t="s">
        <v>60</v>
      </c>
      <c r="C112" s="9">
        <v>0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/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9">
        <v>0</v>
      </c>
      <c r="AJ112" s="9">
        <v>0</v>
      </c>
      <c r="AK112" s="9">
        <v>0</v>
      </c>
      <c r="AL112" s="9">
        <v>0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9">
        <v>0</v>
      </c>
      <c r="BW112" s="9">
        <v>0</v>
      </c>
      <c r="BX112" s="9">
        <v>0</v>
      </c>
      <c r="BY112" s="9">
        <v>0</v>
      </c>
      <c r="BZ112" s="9"/>
      <c r="CA112" s="9">
        <f t="shared" si="16"/>
        <v>0</v>
      </c>
    </row>
    <row r="113" spans="1:79" x14ac:dyDescent="0.25">
      <c r="A113" s="19" t="s">
        <v>59</v>
      </c>
      <c r="B113" s="10" t="s">
        <v>58</v>
      </c>
      <c r="C113" s="9">
        <v>0</v>
      </c>
      <c r="D113" s="9">
        <v>182412</v>
      </c>
      <c r="E113" s="9">
        <v>0</v>
      </c>
      <c r="F113" s="9">
        <v>7788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559420</v>
      </c>
      <c r="O113" s="9">
        <v>2844</v>
      </c>
      <c r="P113" s="9">
        <v>0</v>
      </c>
      <c r="Q113" s="9">
        <v>9831430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1661</v>
      </c>
      <c r="Z113" s="9">
        <v>2848494</v>
      </c>
      <c r="AA113" s="9">
        <v>0</v>
      </c>
      <c r="AB113" s="9">
        <v>0</v>
      </c>
      <c r="AC113" s="9">
        <v>0</v>
      </c>
      <c r="AD113" s="9">
        <v>1939380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877300</v>
      </c>
      <c r="AO113" s="9">
        <v>0</v>
      </c>
      <c r="AP113" s="9">
        <v>0</v>
      </c>
      <c r="AQ113" s="9">
        <v>798507</v>
      </c>
      <c r="AR113" s="9">
        <v>0</v>
      </c>
      <c r="AS113" s="9">
        <v>0</v>
      </c>
      <c r="AT113" s="9">
        <v>0</v>
      </c>
      <c r="AU113" s="9">
        <v>10950</v>
      </c>
      <c r="AV113" s="9">
        <v>0</v>
      </c>
      <c r="AW113" s="9">
        <v>0</v>
      </c>
      <c r="AX113" s="9">
        <v>168020</v>
      </c>
      <c r="AY113" s="9">
        <v>0</v>
      </c>
      <c r="AZ113" s="9">
        <v>98183</v>
      </c>
      <c r="BA113" s="9">
        <v>0</v>
      </c>
      <c r="BB113" s="9">
        <v>0</v>
      </c>
      <c r="BC113" s="9">
        <v>0</v>
      </c>
      <c r="BD113" s="9">
        <v>80</v>
      </c>
      <c r="BE113" s="9">
        <v>0</v>
      </c>
      <c r="BF113" s="9">
        <v>0</v>
      </c>
      <c r="BG113" s="9">
        <v>0</v>
      </c>
      <c r="BH113" s="9">
        <v>241</v>
      </c>
      <c r="BI113" s="9">
        <v>0</v>
      </c>
      <c r="BJ113" s="9">
        <v>0</v>
      </c>
      <c r="BK113" s="9">
        <v>0</v>
      </c>
      <c r="BL113" s="9">
        <v>28119</v>
      </c>
      <c r="BM113" s="9">
        <v>107320</v>
      </c>
      <c r="BN113" s="9">
        <v>234139</v>
      </c>
      <c r="BO113" s="9">
        <v>0</v>
      </c>
      <c r="BP113" s="9">
        <v>0</v>
      </c>
      <c r="BQ113" s="9">
        <v>253129</v>
      </c>
      <c r="BR113" s="9">
        <v>527</v>
      </c>
      <c r="BS113" s="9">
        <v>0</v>
      </c>
      <c r="BT113" s="9">
        <v>0</v>
      </c>
      <c r="BU113" s="9">
        <v>0</v>
      </c>
      <c r="BV113" s="9">
        <v>0</v>
      </c>
      <c r="BW113" s="9">
        <v>449279</v>
      </c>
      <c r="BX113" s="9">
        <v>172</v>
      </c>
      <c r="BY113" s="9">
        <v>105676</v>
      </c>
      <c r="BZ113" s="9"/>
      <c r="CA113" s="9">
        <f t="shared" si="16"/>
        <v>18505071</v>
      </c>
    </row>
    <row r="114" spans="1:79" x14ac:dyDescent="0.25">
      <c r="A114" s="19" t="s">
        <v>57</v>
      </c>
      <c r="B114" s="10" t="s">
        <v>56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4119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42810</v>
      </c>
      <c r="P114" s="9">
        <v>597</v>
      </c>
      <c r="Q114" s="9"/>
      <c r="R114" s="9">
        <v>0</v>
      </c>
      <c r="S114" s="9">
        <v>914</v>
      </c>
      <c r="T114" s="9">
        <v>0</v>
      </c>
      <c r="U114" s="9">
        <v>50548</v>
      </c>
      <c r="V114" s="9">
        <v>0</v>
      </c>
      <c r="W114" s="9">
        <v>0</v>
      </c>
      <c r="X114" s="9">
        <v>0</v>
      </c>
      <c r="Y114" s="9">
        <v>9453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48991</v>
      </c>
      <c r="AJ114" s="9">
        <v>7976</v>
      </c>
      <c r="AK114" s="9">
        <v>0</v>
      </c>
      <c r="AL114" s="9">
        <v>0</v>
      </c>
      <c r="AM114" s="9">
        <v>4280</v>
      </c>
      <c r="AN114" s="9">
        <v>2054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65204</v>
      </c>
      <c r="AU114" s="9">
        <v>0</v>
      </c>
      <c r="AV114" s="9">
        <v>0</v>
      </c>
      <c r="AW114" s="9">
        <v>0</v>
      </c>
      <c r="AX114" s="9">
        <v>0</v>
      </c>
      <c r="AY114" s="9">
        <v>44511</v>
      </c>
      <c r="AZ114" s="9">
        <v>0</v>
      </c>
      <c r="BA114" s="9">
        <v>926</v>
      </c>
      <c r="BB114" s="9">
        <v>1138</v>
      </c>
      <c r="BC114" s="9">
        <v>0</v>
      </c>
      <c r="BD114" s="9">
        <v>0</v>
      </c>
      <c r="BE114" s="9">
        <v>8792</v>
      </c>
      <c r="BF114" s="9">
        <v>0</v>
      </c>
      <c r="BG114" s="9">
        <v>0</v>
      </c>
      <c r="BH114" s="9">
        <v>65787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1675</v>
      </c>
      <c r="BO114" s="9">
        <v>0</v>
      </c>
      <c r="BP114" s="9">
        <v>0</v>
      </c>
      <c r="BQ114" s="9">
        <v>0</v>
      </c>
      <c r="BR114" s="9">
        <v>0</v>
      </c>
      <c r="BS114" s="9">
        <v>0</v>
      </c>
      <c r="BT114" s="9">
        <v>0</v>
      </c>
      <c r="BU114" s="9">
        <v>0</v>
      </c>
      <c r="BV114" s="9">
        <v>0</v>
      </c>
      <c r="BW114" s="9">
        <v>0</v>
      </c>
      <c r="BX114" s="9">
        <v>0</v>
      </c>
      <c r="BY114" s="9">
        <v>0</v>
      </c>
      <c r="BZ114" s="9"/>
      <c r="CA114" s="9">
        <f t="shared" si="16"/>
        <v>359775</v>
      </c>
    </row>
    <row r="115" spans="1:79" x14ac:dyDescent="0.25">
      <c r="A115" s="19" t="s">
        <v>55</v>
      </c>
      <c r="B115" s="10" t="s">
        <v>54</v>
      </c>
      <c r="C115" s="9">
        <v>0</v>
      </c>
      <c r="D115" s="9">
        <v>50477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37964</v>
      </c>
      <c r="K115" s="9">
        <v>0</v>
      </c>
      <c r="L115" s="9">
        <v>0</v>
      </c>
      <c r="M115" s="9">
        <v>0</v>
      </c>
      <c r="N115" s="9">
        <v>28459</v>
      </c>
      <c r="O115" s="9">
        <v>24252</v>
      </c>
      <c r="P115" s="9">
        <v>0</v>
      </c>
      <c r="Q115" s="9">
        <v>50551</v>
      </c>
      <c r="R115" s="9">
        <v>0</v>
      </c>
      <c r="S115" s="9">
        <v>231678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32927</v>
      </c>
      <c r="AA115" s="9">
        <v>26242</v>
      </c>
      <c r="AB115" s="9">
        <v>0</v>
      </c>
      <c r="AC115" s="9">
        <v>324</v>
      </c>
      <c r="AD115" s="9">
        <v>45187</v>
      </c>
      <c r="AE115" s="9">
        <v>0</v>
      </c>
      <c r="AF115" s="9">
        <v>0</v>
      </c>
      <c r="AG115" s="9">
        <v>0</v>
      </c>
      <c r="AH115" s="9">
        <v>16956</v>
      </c>
      <c r="AI115" s="9">
        <v>142196</v>
      </c>
      <c r="AJ115" s="9">
        <v>0</v>
      </c>
      <c r="AK115" s="9">
        <v>0</v>
      </c>
      <c r="AL115" s="9">
        <v>0</v>
      </c>
      <c r="AM115" s="9">
        <v>2840</v>
      </c>
      <c r="AN115" s="9">
        <v>501950</v>
      </c>
      <c r="AO115" s="9">
        <v>212849</v>
      </c>
      <c r="AP115" s="9">
        <v>9205</v>
      </c>
      <c r="AQ115" s="9">
        <v>0</v>
      </c>
      <c r="AR115" s="9">
        <v>1350</v>
      </c>
      <c r="AS115" s="9">
        <v>0</v>
      </c>
      <c r="AT115" s="9">
        <v>0</v>
      </c>
      <c r="AU115" s="9">
        <v>6177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41685</v>
      </c>
      <c r="BB115" s="9">
        <v>0</v>
      </c>
      <c r="BC115" s="9">
        <v>0</v>
      </c>
      <c r="BD115" s="9">
        <v>0</v>
      </c>
      <c r="BE115" s="9">
        <v>0</v>
      </c>
      <c r="BF115" s="9">
        <v>430</v>
      </c>
      <c r="BG115" s="9">
        <v>61586</v>
      </c>
      <c r="BH115" s="9">
        <v>13311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10436</v>
      </c>
      <c r="BQ115" s="9">
        <v>118025</v>
      </c>
      <c r="BR115" s="9">
        <v>0</v>
      </c>
      <c r="BS115" s="9">
        <v>0</v>
      </c>
      <c r="BT115" s="9">
        <v>0</v>
      </c>
      <c r="BU115" s="9">
        <v>0</v>
      </c>
      <c r="BV115" s="9">
        <v>26394</v>
      </c>
      <c r="BW115" s="9">
        <v>550</v>
      </c>
      <c r="BX115" s="9">
        <v>0</v>
      </c>
      <c r="BY115" s="9">
        <v>0</v>
      </c>
      <c r="BZ115" s="9"/>
      <c r="CA115" s="9">
        <f t="shared" si="16"/>
        <v>1694001</v>
      </c>
    </row>
    <row r="116" spans="1:79" x14ac:dyDescent="0.25">
      <c r="A116" s="19" t="s">
        <v>53</v>
      </c>
      <c r="B116" s="10" t="s">
        <v>52</v>
      </c>
      <c r="C116" s="9">
        <v>18595</v>
      </c>
      <c r="D116" s="9">
        <v>0</v>
      </c>
      <c r="E116" s="9">
        <v>0</v>
      </c>
      <c r="F116" s="9">
        <v>242</v>
      </c>
      <c r="G116" s="9">
        <v>0</v>
      </c>
      <c r="H116" s="9">
        <v>45338</v>
      </c>
      <c r="I116" s="9">
        <v>0</v>
      </c>
      <c r="J116" s="9">
        <v>188789</v>
      </c>
      <c r="K116" s="9">
        <v>0</v>
      </c>
      <c r="L116" s="9">
        <v>0</v>
      </c>
      <c r="M116" s="9">
        <v>7891</v>
      </c>
      <c r="N116" s="9">
        <v>0</v>
      </c>
      <c r="O116" s="9">
        <v>1359</v>
      </c>
      <c r="P116" s="9">
        <v>0</v>
      </c>
      <c r="Q116" s="9">
        <v>393355</v>
      </c>
      <c r="R116" s="9">
        <v>0</v>
      </c>
      <c r="S116" s="9">
        <v>22179</v>
      </c>
      <c r="T116" s="9">
        <v>515895</v>
      </c>
      <c r="U116" s="9">
        <v>10</v>
      </c>
      <c r="V116" s="9">
        <v>0</v>
      </c>
      <c r="W116" s="9">
        <v>0</v>
      </c>
      <c r="X116" s="9">
        <v>490</v>
      </c>
      <c r="Y116" s="9">
        <v>0</v>
      </c>
      <c r="Z116" s="9">
        <v>0</v>
      </c>
      <c r="AA116" s="9">
        <v>2879</v>
      </c>
      <c r="AB116" s="9">
        <v>7306</v>
      </c>
      <c r="AC116" s="9">
        <v>266494</v>
      </c>
      <c r="AD116" s="9">
        <v>22365</v>
      </c>
      <c r="AE116" s="9">
        <v>0</v>
      </c>
      <c r="AF116" s="9">
        <v>84223</v>
      </c>
      <c r="AG116" s="9">
        <v>1075</v>
      </c>
      <c r="AH116" s="9">
        <v>180470</v>
      </c>
      <c r="AI116" s="9">
        <v>1328840</v>
      </c>
      <c r="AJ116" s="9">
        <v>2646</v>
      </c>
      <c r="AK116" s="9">
        <v>283</v>
      </c>
      <c r="AL116" s="9">
        <v>0</v>
      </c>
      <c r="AM116" s="9">
        <v>0</v>
      </c>
      <c r="AN116" s="9">
        <v>0</v>
      </c>
      <c r="AO116" s="9">
        <v>0</v>
      </c>
      <c r="AP116" s="9">
        <v>84350</v>
      </c>
      <c r="AQ116" s="9">
        <v>739302</v>
      </c>
      <c r="AR116" s="9">
        <v>1900</v>
      </c>
      <c r="AS116" s="9">
        <v>0</v>
      </c>
      <c r="AT116" s="9">
        <v>0</v>
      </c>
      <c r="AU116" s="9">
        <v>43155</v>
      </c>
      <c r="AV116" s="9">
        <v>0</v>
      </c>
      <c r="AW116" s="9">
        <v>84410</v>
      </c>
      <c r="AX116" s="9">
        <v>0</v>
      </c>
      <c r="AY116" s="9">
        <v>2770</v>
      </c>
      <c r="AZ116" s="9">
        <v>0</v>
      </c>
      <c r="BA116" s="9">
        <v>0</v>
      </c>
      <c r="BB116" s="9">
        <v>5488</v>
      </c>
      <c r="BC116" s="9">
        <v>12333</v>
      </c>
      <c r="BD116" s="9">
        <v>150000</v>
      </c>
      <c r="BE116" s="9">
        <v>0</v>
      </c>
      <c r="BF116" s="9">
        <v>18616</v>
      </c>
      <c r="BG116" s="9">
        <v>0</v>
      </c>
      <c r="BH116" s="9">
        <v>418804</v>
      </c>
      <c r="BI116" s="9">
        <v>0</v>
      </c>
      <c r="BJ116" s="9">
        <v>6035</v>
      </c>
      <c r="BK116" s="9">
        <v>12793</v>
      </c>
      <c r="BL116" s="9">
        <v>0</v>
      </c>
      <c r="BM116" s="9">
        <v>0</v>
      </c>
      <c r="BN116" s="9">
        <v>105558</v>
      </c>
      <c r="BO116" s="9">
        <v>4506</v>
      </c>
      <c r="BP116" s="9">
        <v>28119</v>
      </c>
      <c r="BQ116" s="9">
        <v>0</v>
      </c>
      <c r="BR116" s="9">
        <v>0</v>
      </c>
      <c r="BS116" s="9">
        <v>89274</v>
      </c>
      <c r="BT116" s="9">
        <v>0</v>
      </c>
      <c r="BU116" s="9">
        <v>0</v>
      </c>
      <c r="BV116" s="9">
        <v>159296</v>
      </c>
      <c r="BW116" s="9">
        <v>163904</v>
      </c>
      <c r="BX116" s="9">
        <v>111185</v>
      </c>
      <c r="BY116" s="9">
        <v>0</v>
      </c>
      <c r="BZ116" s="9"/>
      <c r="CA116" s="9">
        <f t="shared" si="16"/>
        <v>5332522</v>
      </c>
    </row>
    <row r="117" spans="1:79" x14ac:dyDescent="0.25">
      <c r="A117" s="3" t="s">
        <v>1</v>
      </c>
      <c r="B117" s="3" t="s">
        <v>51</v>
      </c>
      <c r="C117" s="9">
        <f>SUM(C110:C116)</f>
        <v>18595</v>
      </c>
      <c r="D117" s="9">
        <f t="shared" ref="D117:BO117" si="21">SUM(D110:D116)</f>
        <v>232889</v>
      </c>
      <c r="E117" s="9">
        <f t="shared" si="21"/>
        <v>0</v>
      </c>
      <c r="F117" s="9">
        <f t="shared" si="21"/>
        <v>8030</v>
      </c>
      <c r="G117" s="9">
        <f t="shared" si="21"/>
        <v>0</v>
      </c>
      <c r="H117" s="9">
        <f t="shared" si="21"/>
        <v>49585</v>
      </c>
      <c r="I117" s="9">
        <f t="shared" si="21"/>
        <v>0</v>
      </c>
      <c r="J117" s="9">
        <f t="shared" si="21"/>
        <v>226753</v>
      </c>
      <c r="K117" s="9">
        <f t="shared" si="21"/>
        <v>0</v>
      </c>
      <c r="L117" s="9">
        <f t="shared" si="21"/>
        <v>0</v>
      </c>
      <c r="M117" s="9">
        <f t="shared" si="21"/>
        <v>7891</v>
      </c>
      <c r="N117" s="9">
        <f t="shared" si="21"/>
        <v>587879</v>
      </c>
      <c r="O117" s="9">
        <f t="shared" si="21"/>
        <v>71265</v>
      </c>
      <c r="P117" s="9">
        <f t="shared" si="21"/>
        <v>597</v>
      </c>
      <c r="Q117" s="9">
        <f t="shared" si="21"/>
        <v>10493585</v>
      </c>
      <c r="R117" s="9">
        <f t="shared" si="21"/>
        <v>0</v>
      </c>
      <c r="S117" s="9">
        <f t="shared" si="21"/>
        <v>254771</v>
      </c>
      <c r="T117" s="9">
        <f t="shared" si="21"/>
        <v>515895</v>
      </c>
      <c r="U117" s="9">
        <f t="shared" si="21"/>
        <v>50558</v>
      </c>
      <c r="V117" s="9">
        <f t="shared" si="21"/>
        <v>0</v>
      </c>
      <c r="W117" s="9">
        <f t="shared" si="21"/>
        <v>0</v>
      </c>
      <c r="X117" s="9">
        <f t="shared" si="21"/>
        <v>490</v>
      </c>
      <c r="Y117" s="9">
        <f t="shared" si="21"/>
        <v>11114</v>
      </c>
      <c r="Z117" s="9">
        <f t="shared" si="21"/>
        <v>2881421</v>
      </c>
      <c r="AA117" s="9">
        <f t="shared" si="21"/>
        <v>29121</v>
      </c>
      <c r="AB117" s="9">
        <f t="shared" si="21"/>
        <v>7306</v>
      </c>
      <c r="AC117" s="9">
        <f t="shared" si="21"/>
        <v>266818</v>
      </c>
      <c r="AD117" s="9">
        <f t="shared" si="21"/>
        <v>2006932</v>
      </c>
      <c r="AE117" s="9">
        <f t="shared" si="21"/>
        <v>0</v>
      </c>
      <c r="AF117" s="9">
        <f t="shared" si="21"/>
        <v>84223</v>
      </c>
      <c r="AG117" s="9">
        <f t="shared" si="21"/>
        <v>1075</v>
      </c>
      <c r="AH117" s="9">
        <f t="shared" si="21"/>
        <v>197426</v>
      </c>
      <c r="AI117" s="9">
        <f t="shared" si="21"/>
        <v>1647187</v>
      </c>
      <c r="AJ117" s="9">
        <f t="shared" si="21"/>
        <v>15522</v>
      </c>
      <c r="AK117" s="9">
        <f t="shared" si="21"/>
        <v>283</v>
      </c>
      <c r="AL117" s="9">
        <f t="shared" si="21"/>
        <v>0</v>
      </c>
      <c r="AM117" s="9">
        <f t="shared" si="21"/>
        <v>7120</v>
      </c>
      <c r="AN117" s="9">
        <f t="shared" si="21"/>
        <v>1381304</v>
      </c>
      <c r="AO117" s="9">
        <f t="shared" si="21"/>
        <v>212849</v>
      </c>
      <c r="AP117" s="9">
        <f t="shared" si="21"/>
        <v>93555</v>
      </c>
      <c r="AQ117" s="9">
        <f t="shared" si="21"/>
        <v>1537809</v>
      </c>
      <c r="AR117" s="9">
        <f t="shared" si="21"/>
        <v>3250</v>
      </c>
      <c r="AS117" s="9">
        <f t="shared" si="21"/>
        <v>0</v>
      </c>
      <c r="AT117" s="9">
        <f t="shared" si="21"/>
        <v>65204</v>
      </c>
      <c r="AU117" s="9">
        <f t="shared" si="21"/>
        <v>60282</v>
      </c>
      <c r="AV117" s="9">
        <f t="shared" si="21"/>
        <v>0</v>
      </c>
      <c r="AW117" s="9">
        <f t="shared" si="21"/>
        <v>88206</v>
      </c>
      <c r="AX117" s="9">
        <f t="shared" si="21"/>
        <v>192054</v>
      </c>
      <c r="AY117" s="9">
        <f t="shared" si="21"/>
        <v>47281</v>
      </c>
      <c r="AZ117" s="9">
        <f t="shared" si="21"/>
        <v>98183</v>
      </c>
      <c r="BA117" s="9">
        <f t="shared" si="21"/>
        <v>42611</v>
      </c>
      <c r="BB117" s="9">
        <f t="shared" si="21"/>
        <v>6626</v>
      </c>
      <c r="BC117" s="9">
        <f t="shared" si="21"/>
        <v>12333</v>
      </c>
      <c r="BD117" s="9">
        <f t="shared" si="21"/>
        <v>174822</v>
      </c>
      <c r="BE117" s="9">
        <f t="shared" si="21"/>
        <v>8792</v>
      </c>
      <c r="BF117" s="9">
        <f t="shared" si="21"/>
        <v>19046</v>
      </c>
      <c r="BG117" s="9">
        <f t="shared" si="21"/>
        <v>692532</v>
      </c>
      <c r="BH117" s="9">
        <f t="shared" si="21"/>
        <v>1741570</v>
      </c>
      <c r="BI117" s="9">
        <f t="shared" si="21"/>
        <v>0</v>
      </c>
      <c r="BJ117" s="9">
        <f t="shared" si="21"/>
        <v>6035</v>
      </c>
      <c r="BK117" s="9">
        <f t="shared" si="21"/>
        <v>13092</v>
      </c>
      <c r="BL117" s="9">
        <f t="shared" si="21"/>
        <v>28119</v>
      </c>
      <c r="BM117" s="9">
        <f t="shared" si="21"/>
        <v>107320</v>
      </c>
      <c r="BN117" s="9">
        <f t="shared" si="21"/>
        <v>341372</v>
      </c>
      <c r="BO117" s="9">
        <f t="shared" si="21"/>
        <v>4506</v>
      </c>
      <c r="BP117" s="9">
        <f t="shared" ref="BP117:BY117" si="22">SUM(BP110:BP116)</f>
        <v>38555</v>
      </c>
      <c r="BQ117" s="9">
        <f t="shared" si="22"/>
        <v>377440</v>
      </c>
      <c r="BR117" s="9">
        <f t="shared" si="22"/>
        <v>527</v>
      </c>
      <c r="BS117" s="9">
        <f t="shared" si="22"/>
        <v>89274</v>
      </c>
      <c r="BT117" s="9">
        <f t="shared" si="22"/>
        <v>0</v>
      </c>
      <c r="BU117" s="9">
        <f t="shared" si="22"/>
        <v>0</v>
      </c>
      <c r="BV117" s="9">
        <f t="shared" si="22"/>
        <v>185690</v>
      </c>
      <c r="BW117" s="9">
        <f t="shared" si="22"/>
        <v>613733</v>
      </c>
      <c r="BX117" s="9">
        <f t="shared" si="22"/>
        <v>278518</v>
      </c>
      <c r="BY117" s="9">
        <f t="shared" si="22"/>
        <v>105676</v>
      </c>
      <c r="BZ117" s="9"/>
      <c r="CA117" s="9">
        <f t="shared" si="16"/>
        <v>28342497</v>
      </c>
    </row>
    <row r="118" spans="1:79" x14ac:dyDescent="0.25">
      <c r="A118" s="3" t="s">
        <v>50</v>
      </c>
      <c r="B118" s="3" t="s">
        <v>49</v>
      </c>
      <c r="C118" s="9"/>
      <c r="D118" s="9"/>
      <c r="E118" s="9"/>
      <c r="F118" s="9"/>
      <c r="G118" s="9"/>
      <c r="H118" s="9"/>
      <c r="I118" s="9"/>
      <c r="J118" s="9"/>
      <c r="K118" s="9">
        <v>0</v>
      </c>
      <c r="L118" s="9"/>
      <c r="M118" s="9">
        <v>0</v>
      </c>
      <c r="N118" s="9"/>
      <c r="O118" s="9"/>
      <c r="P118" s="9"/>
      <c r="Q118" s="9"/>
      <c r="R118" s="9"/>
      <c r="S118" s="9"/>
      <c r="T118" s="9"/>
      <c r="U118" s="9">
        <v>0</v>
      </c>
      <c r="V118" s="9"/>
      <c r="W118" s="9"/>
      <c r="X118" s="9"/>
      <c r="Y118" s="9"/>
      <c r="Z118" s="9"/>
      <c r="AA118" s="9"/>
      <c r="AB118" s="9"/>
      <c r="AC118" s="9"/>
      <c r="AD118" s="9">
        <v>0</v>
      </c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>
        <v>0</v>
      </c>
      <c r="BZ118" s="9"/>
      <c r="CA118" s="9">
        <f t="shared" si="16"/>
        <v>0</v>
      </c>
    </row>
    <row r="119" spans="1:79" x14ac:dyDescent="0.25">
      <c r="A119" s="13" t="s">
        <v>48</v>
      </c>
      <c r="B119" s="13" t="s">
        <v>47</v>
      </c>
      <c r="C119" s="9"/>
      <c r="D119" s="9"/>
      <c r="E119" s="9"/>
      <c r="F119" s="9"/>
      <c r="G119" s="9"/>
      <c r="H119" s="9"/>
      <c r="I119" s="9"/>
      <c r="J119" s="9"/>
      <c r="K119" s="9">
        <v>0</v>
      </c>
      <c r="L119" s="9"/>
      <c r="M119" s="9">
        <v>0</v>
      </c>
      <c r="N119" s="9"/>
      <c r="O119" s="9"/>
      <c r="P119" s="9"/>
      <c r="Q119" s="9"/>
      <c r="R119" s="9"/>
      <c r="S119" s="9"/>
      <c r="T119" s="9"/>
      <c r="U119" s="9">
        <v>0</v>
      </c>
      <c r="V119" s="9"/>
      <c r="W119" s="9"/>
      <c r="X119" s="9"/>
      <c r="Y119" s="9"/>
      <c r="Z119" s="9"/>
      <c r="AA119" s="9"/>
      <c r="AB119" s="9"/>
      <c r="AC119" s="9"/>
      <c r="AD119" s="9">
        <v>0</v>
      </c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>
        <v>0</v>
      </c>
      <c r="BZ119" s="9"/>
      <c r="CA119" s="9">
        <f t="shared" si="16"/>
        <v>0</v>
      </c>
    </row>
    <row r="120" spans="1:79" x14ac:dyDescent="0.25">
      <c r="A120" s="11" t="s">
        <v>46</v>
      </c>
      <c r="B120" s="11" t="s">
        <v>45</v>
      </c>
      <c r="C120" s="9">
        <v>41960</v>
      </c>
      <c r="D120" s="9">
        <v>2484</v>
      </c>
      <c r="E120" s="9">
        <v>10709</v>
      </c>
      <c r="F120" s="9">
        <v>0</v>
      </c>
      <c r="G120" s="9">
        <v>0</v>
      </c>
      <c r="H120" s="9">
        <v>0</v>
      </c>
      <c r="I120" s="9">
        <v>50662</v>
      </c>
      <c r="J120" s="9">
        <v>0</v>
      </c>
      <c r="K120" s="9">
        <v>122947</v>
      </c>
      <c r="L120" s="9">
        <v>0</v>
      </c>
      <c r="M120" s="9">
        <v>3148</v>
      </c>
      <c r="N120" s="9">
        <v>197432</v>
      </c>
      <c r="O120" s="9">
        <v>0</v>
      </c>
      <c r="P120" s="9">
        <v>15715</v>
      </c>
      <c r="Q120" s="9">
        <v>500559</v>
      </c>
      <c r="R120" s="9">
        <v>54619</v>
      </c>
      <c r="S120" s="9">
        <v>22070</v>
      </c>
      <c r="T120" s="9">
        <v>76940</v>
      </c>
      <c r="U120" s="9">
        <v>0</v>
      </c>
      <c r="V120" s="9">
        <v>101119</v>
      </c>
      <c r="W120" s="9">
        <v>88497</v>
      </c>
      <c r="X120" s="9">
        <v>190</v>
      </c>
      <c r="Y120" s="9">
        <v>618</v>
      </c>
      <c r="Z120" s="9">
        <v>85648</v>
      </c>
      <c r="AA120" s="9">
        <v>29631</v>
      </c>
      <c r="AB120" s="9">
        <v>18822</v>
      </c>
      <c r="AC120" s="9">
        <v>0</v>
      </c>
      <c r="AD120" s="9">
        <v>56968</v>
      </c>
      <c r="AE120" s="9">
        <v>0</v>
      </c>
      <c r="AF120" s="9">
        <v>950</v>
      </c>
      <c r="AG120" s="9">
        <v>0</v>
      </c>
      <c r="AH120" s="9">
        <v>102852</v>
      </c>
      <c r="AI120" s="9">
        <v>670390</v>
      </c>
      <c r="AJ120" s="9">
        <v>5674</v>
      </c>
      <c r="AK120" s="9">
        <v>0</v>
      </c>
      <c r="AL120" s="9">
        <v>0</v>
      </c>
      <c r="AM120" s="9">
        <v>0</v>
      </c>
      <c r="AN120" s="9">
        <v>5224</v>
      </c>
      <c r="AO120" s="9">
        <v>183090</v>
      </c>
      <c r="AP120" s="9">
        <v>0</v>
      </c>
      <c r="AQ120" s="9">
        <v>38854</v>
      </c>
      <c r="AR120" s="9">
        <v>0</v>
      </c>
      <c r="AS120" s="9">
        <v>432</v>
      </c>
      <c r="AT120" s="9">
        <v>9202</v>
      </c>
      <c r="AU120" s="9">
        <v>28600</v>
      </c>
      <c r="AV120" s="9">
        <v>1156</v>
      </c>
      <c r="AW120" s="9">
        <v>1238</v>
      </c>
      <c r="AX120" s="9">
        <v>0</v>
      </c>
      <c r="AY120" s="9">
        <v>97517</v>
      </c>
      <c r="AZ120" s="9">
        <v>0</v>
      </c>
      <c r="BA120" s="9">
        <v>88099</v>
      </c>
      <c r="BB120" s="9">
        <v>36165</v>
      </c>
      <c r="BC120" s="9">
        <v>99520</v>
      </c>
      <c r="BD120" s="9">
        <v>21430</v>
      </c>
      <c r="BE120" s="9">
        <v>101484</v>
      </c>
      <c r="BF120" s="9">
        <v>19872</v>
      </c>
      <c r="BG120" s="9">
        <v>0</v>
      </c>
      <c r="BH120" s="9">
        <v>1529328</v>
      </c>
      <c r="BI120" s="9">
        <v>0</v>
      </c>
      <c r="BJ120" s="9">
        <v>0</v>
      </c>
      <c r="BK120" s="9">
        <v>138010</v>
      </c>
      <c r="BL120" s="9">
        <v>0</v>
      </c>
      <c r="BM120" s="9">
        <v>70133</v>
      </c>
      <c r="BN120" s="9">
        <v>0</v>
      </c>
      <c r="BO120" s="9">
        <v>183583</v>
      </c>
      <c r="BP120" s="9">
        <v>0</v>
      </c>
      <c r="BQ120" s="9">
        <v>0</v>
      </c>
      <c r="BR120" s="9">
        <v>2234</v>
      </c>
      <c r="BS120" s="9">
        <v>37899</v>
      </c>
      <c r="BT120" s="9">
        <v>64673</v>
      </c>
      <c r="BU120" s="9">
        <v>0</v>
      </c>
      <c r="BV120" s="9">
        <v>97063</v>
      </c>
      <c r="BW120" s="9">
        <v>126349</v>
      </c>
      <c r="BX120" s="9">
        <v>76030</v>
      </c>
      <c r="BY120" s="9">
        <v>0</v>
      </c>
      <c r="BZ120" s="9"/>
      <c r="CA120" s="9">
        <f t="shared" si="16"/>
        <v>5317789</v>
      </c>
    </row>
    <row r="121" spans="1:79" x14ac:dyDescent="0.25">
      <c r="A121" s="13" t="s">
        <v>44</v>
      </c>
      <c r="B121" s="13" t="s">
        <v>43</v>
      </c>
      <c r="C121" s="9">
        <v>0</v>
      </c>
      <c r="D121" s="9">
        <v>151174</v>
      </c>
      <c r="E121" s="9">
        <v>5627</v>
      </c>
      <c r="F121" s="9">
        <v>547534</v>
      </c>
      <c r="G121" s="9">
        <v>1134</v>
      </c>
      <c r="H121" s="9">
        <v>27000</v>
      </c>
      <c r="I121" s="9">
        <v>0</v>
      </c>
      <c r="J121" s="9">
        <v>33550</v>
      </c>
      <c r="K121" s="9">
        <v>461639</v>
      </c>
      <c r="L121" s="9">
        <v>5000</v>
      </c>
      <c r="M121" s="9">
        <v>5284</v>
      </c>
      <c r="N121" s="9">
        <v>184788</v>
      </c>
      <c r="O121" s="9">
        <v>546969</v>
      </c>
      <c r="P121" s="9">
        <v>0</v>
      </c>
      <c r="Q121" s="9">
        <v>397762</v>
      </c>
      <c r="R121" s="9">
        <v>15261</v>
      </c>
      <c r="S121" s="9">
        <v>0</v>
      </c>
      <c r="T121" s="9">
        <v>0</v>
      </c>
      <c r="U121" s="9">
        <v>336167</v>
      </c>
      <c r="V121" s="9">
        <v>0</v>
      </c>
      <c r="W121" s="9">
        <v>3827286</v>
      </c>
      <c r="X121" s="9">
        <v>45712</v>
      </c>
      <c r="Y121" s="9">
        <v>708035</v>
      </c>
      <c r="Z121" s="9">
        <v>0</v>
      </c>
      <c r="AA121" s="9">
        <v>55000</v>
      </c>
      <c r="AB121" s="9">
        <v>28040</v>
      </c>
      <c r="AC121" s="9">
        <v>720250</v>
      </c>
      <c r="AD121" s="9">
        <v>0</v>
      </c>
      <c r="AE121" s="9">
        <v>0</v>
      </c>
      <c r="AF121" s="9">
        <v>18516</v>
      </c>
      <c r="AG121" s="9">
        <v>0</v>
      </c>
      <c r="AH121" s="9">
        <v>0</v>
      </c>
      <c r="AI121" s="9">
        <v>203239</v>
      </c>
      <c r="AJ121" s="9">
        <v>553415</v>
      </c>
      <c r="AK121" s="9">
        <v>15336</v>
      </c>
      <c r="AL121" s="9">
        <v>77052</v>
      </c>
      <c r="AM121" s="9">
        <v>181</v>
      </c>
      <c r="AN121" s="9">
        <v>192011</v>
      </c>
      <c r="AO121" s="9">
        <v>16064</v>
      </c>
      <c r="AP121" s="9">
        <v>52673</v>
      </c>
      <c r="AQ121" s="9">
        <v>19370</v>
      </c>
      <c r="AR121" s="9">
        <v>0</v>
      </c>
      <c r="AS121" s="9">
        <v>92000</v>
      </c>
      <c r="AT121" s="9">
        <v>0</v>
      </c>
      <c r="AU121" s="9">
        <v>0</v>
      </c>
      <c r="AV121" s="9">
        <v>17275</v>
      </c>
      <c r="AW121" s="9">
        <v>0</v>
      </c>
      <c r="AX121" s="9">
        <v>0</v>
      </c>
      <c r="AY121" s="9">
        <v>31759</v>
      </c>
      <c r="AZ121" s="9">
        <v>3577</v>
      </c>
      <c r="BA121" s="9">
        <v>11320</v>
      </c>
      <c r="BB121" s="9">
        <v>0</v>
      </c>
      <c r="BC121" s="9">
        <v>28299</v>
      </c>
      <c r="BD121" s="9">
        <v>39047</v>
      </c>
      <c r="BE121" s="9">
        <v>228397</v>
      </c>
      <c r="BF121" s="9">
        <v>58299</v>
      </c>
      <c r="BG121" s="9">
        <v>18075</v>
      </c>
      <c r="BH121" s="9">
        <v>238445</v>
      </c>
      <c r="BI121" s="9">
        <v>3593</v>
      </c>
      <c r="BJ121" s="9">
        <v>11300</v>
      </c>
      <c r="BK121" s="9">
        <v>2543571</v>
      </c>
      <c r="BL121" s="9">
        <v>246723</v>
      </c>
      <c r="BM121" s="9">
        <v>60435</v>
      </c>
      <c r="BN121" s="9">
        <v>64541</v>
      </c>
      <c r="BO121" s="9">
        <v>1555705</v>
      </c>
      <c r="BP121" s="9">
        <v>2541751</v>
      </c>
      <c r="BQ121" s="9">
        <v>142997</v>
      </c>
      <c r="BR121" s="9">
        <v>2502</v>
      </c>
      <c r="BS121" s="9">
        <v>57213</v>
      </c>
      <c r="BT121" s="9">
        <v>0</v>
      </c>
      <c r="BU121" s="9">
        <v>85000</v>
      </c>
      <c r="BV121" s="9">
        <v>121625</v>
      </c>
      <c r="BW121" s="9">
        <v>26880</v>
      </c>
      <c r="BX121" s="9">
        <v>340801</v>
      </c>
      <c r="BY121" s="9">
        <v>680705</v>
      </c>
      <c r="BZ121" s="9"/>
      <c r="CA121" s="9">
        <f t="shared" si="16"/>
        <v>18502904</v>
      </c>
    </row>
    <row r="122" spans="1:79" x14ac:dyDescent="0.25">
      <c r="A122" s="13" t="s">
        <v>42</v>
      </c>
      <c r="B122" s="13" t="s">
        <v>41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/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1444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13631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14166</v>
      </c>
      <c r="BP122" s="9">
        <v>0</v>
      </c>
      <c r="BQ122" s="9">
        <v>0</v>
      </c>
      <c r="BR122" s="9">
        <v>0</v>
      </c>
      <c r="BS122" s="9">
        <v>0</v>
      </c>
      <c r="BT122" s="9">
        <v>0</v>
      </c>
      <c r="BU122" s="9">
        <v>0</v>
      </c>
      <c r="BV122" s="9">
        <v>13477</v>
      </c>
      <c r="BW122" s="9">
        <v>0</v>
      </c>
      <c r="BX122" s="9">
        <v>0</v>
      </c>
      <c r="BY122" s="9">
        <v>0</v>
      </c>
      <c r="BZ122" s="9"/>
      <c r="CA122" s="9">
        <f t="shared" si="16"/>
        <v>42718</v>
      </c>
    </row>
    <row r="123" spans="1:79" x14ac:dyDescent="0.25">
      <c r="A123" s="10" t="s">
        <v>40</v>
      </c>
      <c r="B123" s="10" t="s">
        <v>39</v>
      </c>
      <c r="C123" s="9">
        <v>19127</v>
      </c>
      <c r="D123" s="9">
        <v>0</v>
      </c>
      <c r="E123" s="9">
        <v>0</v>
      </c>
      <c r="F123" s="9">
        <v>116381</v>
      </c>
      <c r="G123" s="9">
        <v>66141</v>
      </c>
      <c r="H123" s="9">
        <v>32128</v>
      </c>
      <c r="I123" s="9">
        <v>0</v>
      </c>
      <c r="J123" s="9">
        <v>216836</v>
      </c>
      <c r="K123" s="9">
        <v>0</v>
      </c>
      <c r="L123" s="9">
        <v>0</v>
      </c>
      <c r="M123" s="9">
        <v>455</v>
      </c>
      <c r="N123" s="9">
        <v>0</v>
      </c>
      <c r="O123" s="9">
        <v>0</v>
      </c>
      <c r="P123" s="9">
        <v>0</v>
      </c>
      <c r="Q123" s="9"/>
      <c r="R123" s="9">
        <v>0</v>
      </c>
      <c r="S123" s="9">
        <v>0</v>
      </c>
      <c r="T123" s="9">
        <v>0</v>
      </c>
      <c r="U123" s="9">
        <v>10325</v>
      </c>
      <c r="V123" s="9">
        <v>0</v>
      </c>
      <c r="W123" s="9">
        <v>0</v>
      </c>
      <c r="X123" s="9">
        <v>32220</v>
      </c>
      <c r="Y123" s="9">
        <v>0</v>
      </c>
      <c r="Z123" s="9">
        <v>0</v>
      </c>
      <c r="AA123" s="9">
        <v>0</v>
      </c>
      <c r="AB123" s="9">
        <v>0</v>
      </c>
      <c r="AC123" s="9">
        <v>5462</v>
      </c>
      <c r="AD123" s="9">
        <v>151915</v>
      </c>
      <c r="AE123" s="9">
        <v>0</v>
      </c>
      <c r="AF123" s="9">
        <v>41392</v>
      </c>
      <c r="AG123" s="9">
        <v>56218</v>
      </c>
      <c r="AH123" s="9">
        <v>0</v>
      </c>
      <c r="AI123" s="9">
        <v>0</v>
      </c>
      <c r="AJ123" s="9">
        <v>79469</v>
      </c>
      <c r="AK123" s="9">
        <v>0</v>
      </c>
      <c r="AL123" s="9">
        <v>0</v>
      </c>
      <c r="AM123" s="9">
        <v>19171</v>
      </c>
      <c r="AN123" s="9">
        <v>534130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25270</v>
      </c>
      <c r="AX123" s="9">
        <v>45080</v>
      </c>
      <c r="AY123" s="9">
        <v>0</v>
      </c>
      <c r="AZ123" s="9">
        <v>409</v>
      </c>
      <c r="BA123" s="9">
        <v>0</v>
      </c>
      <c r="BB123" s="9">
        <v>0</v>
      </c>
      <c r="BC123" s="9">
        <v>0</v>
      </c>
      <c r="BD123" s="9">
        <v>232063</v>
      </c>
      <c r="BE123" s="9">
        <v>0</v>
      </c>
      <c r="BF123" s="9">
        <v>205376</v>
      </c>
      <c r="BG123" s="9">
        <v>19449</v>
      </c>
      <c r="BH123" s="9">
        <v>132732</v>
      </c>
      <c r="BI123" s="9">
        <v>33853</v>
      </c>
      <c r="BJ123" s="9">
        <v>41770</v>
      </c>
      <c r="BK123" s="9">
        <v>0</v>
      </c>
      <c r="BL123" s="9">
        <v>0</v>
      </c>
      <c r="BM123" s="9">
        <v>0</v>
      </c>
      <c r="BN123" s="9">
        <v>80314</v>
      </c>
      <c r="BO123" s="9">
        <v>0</v>
      </c>
      <c r="BP123" s="9">
        <v>0</v>
      </c>
      <c r="BQ123" s="9">
        <v>0</v>
      </c>
      <c r="BR123" s="9">
        <v>50129</v>
      </c>
      <c r="BS123" s="9">
        <v>0</v>
      </c>
      <c r="BT123" s="9">
        <v>0</v>
      </c>
      <c r="BU123" s="9">
        <v>35832</v>
      </c>
      <c r="BV123" s="9">
        <v>0</v>
      </c>
      <c r="BW123" s="9">
        <v>0</v>
      </c>
      <c r="BX123" s="9">
        <v>165357</v>
      </c>
      <c r="BY123" s="9">
        <v>0</v>
      </c>
      <c r="BZ123" s="9"/>
      <c r="CA123" s="9">
        <f t="shared" si="16"/>
        <v>2449004</v>
      </c>
    </row>
    <row r="124" spans="1:79" x14ac:dyDescent="0.25">
      <c r="A124" s="13" t="s">
        <v>38</v>
      </c>
      <c r="B124" s="13" t="s">
        <v>37</v>
      </c>
      <c r="C124" s="9">
        <v>0</v>
      </c>
      <c r="D124" s="9">
        <v>136100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/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993439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</v>
      </c>
      <c r="BY124" s="9">
        <v>0</v>
      </c>
      <c r="BZ124" s="9"/>
      <c r="CA124" s="9">
        <f t="shared" si="16"/>
        <v>1129539</v>
      </c>
    </row>
    <row r="125" spans="1:79" x14ac:dyDescent="0.25">
      <c r="A125" s="13" t="s">
        <v>36</v>
      </c>
      <c r="B125" s="13" t="s">
        <v>35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641236</v>
      </c>
      <c r="K125" s="9">
        <v>0</v>
      </c>
      <c r="L125" s="9">
        <v>0</v>
      </c>
      <c r="M125" s="9">
        <v>0</v>
      </c>
      <c r="N125" s="9">
        <v>8712276</v>
      </c>
      <c r="O125" s="9">
        <v>0</v>
      </c>
      <c r="P125" s="9">
        <v>0</v>
      </c>
      <c r="Q125" s="9">
        <v>67487056</v>
      </c>
      <c r="R125" s="9">
        <v>0</v>
      </c>
      <c r="S125" s="9">
        <v>3067067</v>
      </c>
      <c r="T125" s="9">
        <v>0</v>
      </c>
      <c r="U125" s="9">
        <v>16151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594735</v>
      </c>
      <c r="AE125" s="9">
        <v>0</v>
      </c>
      <c r="AF125" s="9">
        <v>0</v>
      </c>
      <c r="AG125" s="9">
        <v>0</v>
      </c>
      <c r="AH125" s="9">
        <v>2700734</v>
      </c>
      <c r="AI125" s="9">
        <v>3831100</v>
      </c>
      <c r="AJ125" s="9">
        <v>0</v>
      </c>
      <c r="AK125" s="9">
        <v>0</v>
      </c>
      <c r="AL125" s="9">
        <v>0</v>
      </c>
      <c r="AM125" s="9">
        <v>0</v>
      </c>
      <c r="AN125" s="9">
        <v>10259222</v>
      </c>
      <c r="AO125" s="9">
        <v>0</v>
      </c>
      <c r="AP125" s="9">
        <v>0</v>
      </c>
      <c r="AQ125" s="9">
        <v>877688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3480717</v>
      </c>
      <c r="BF125" s="9">
        <v>0</v>
      </c>
      <c r="BG125" s="9">
        <v>3096928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>
        <v>0</v>
      </c>
      <c r="BQ125" s="9">
        <v>0</v>
      </c>
      <c r="BR125" s="9">
        <v>0</v>
      </c>
      <c r="BS125" s="9">
        <v>0</v>
      </c>
      <c r="BT125" s="9">
        <v>0</v>
      </c>
      <c r="BU125" s="9">
        <v>0</v>
      </c>
      <c r="BV125" s="9">
        <v>527655</v>
      </c>
      <c r="BW125" s="9">
        <v>0</v>
      </c>
      <c r="BX125" s="9">
        <v>0</v>
      </c>
      <c r="BY125" s="9">
        <v>0</v>
      </c>
      <c r="BZ125" s="9"/>
      <c r="CA125" s="9">
        <f t="shared" si="16"/>
        <v>105292565</v>
      </c>
    </row>
    <row r="126" spans="1:79" x14ac:dyDescent="0.25">
      <c r="A126" s="13" t="s">
        <v>34</v>
      </c>
      <c r="B126" s="13" t="s">
        <v>33</v>
      </c>
      <c r="C126" s="9">
        <v>0</v>
      </c>
      <c r="D126" s="9">
        <v>0</v>
      </c>
      <c r="E126" s="9">
        <v>0</v>
      </c>
      <c r="F126" s="9">
        <v>0</v>
      </c>
      <c r="G126" s="9">
        <v>57183</v>
      </c>
      <c r="H126" s="9">
        <v>10228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17228742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246335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15000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1608295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>
        <v>0</v>
      </c>
      <c r="BQ126" s="9">
        <v>0</v>
      </c>
      <c r="BR126" s="9">
        <v>0</v>
      </c>
      <c r="BS126" s="9">
        <v>0</v>
      </c>
      <c r="BT126" s="9">
        <v>0</v>
      </c>
      <c r="BU126" s="9">
        <v>0</v>
      </c>
      <c r="BV126" s="9">
        <v>0</v>
      </c>
      <c r="BW126" s="9">
        <v>0</v>
      </c>
      <c r="BX126" s="9">
        <v>0</v>
      </c>
      <c r="BY126" s="9">
        <v>0</v>
      </c>
      <c r="BZ126" s="9"/>
      <c r="CA126" s="9">
        <f t="shared" si="16"/>
        <v>19165783</v>
      </c>
    </row>
    <row r="127" spans="1:79" x14ac:dyDescent="0.25">
      <c r="A127" s="13" t="s">
        <v>32</v>
      </c>
      <c r="B127" s="13" t="s">
        <v>31</v>
      </c>
      <c r="C127" s="9">
        <v>4824</v>
      </c>
      <c r="D127" s="9">
        <v>37083</v>
      </c>
      <c r="E127" s="9">
        <v>2263</v>
      </c>
      <c r="F127" s="9">
        <v>15068</v>
      </c>
      <c r="G127" s="9">
        <v>5280</v>
      </c>
      <c r="H127" s="9">
        <v>4081</v>
      </c>
      <c r="I127" s="9">
        <v>4921</v>
      </c>
      <c r="J127" s="9">
        <v>19799</v>
      </c>
      <c r="K127" s="9">
        <v>48487</v>
      </c>
      <c r="L127" s="9">
        <v>0</v>
      </c>
      <c r="M127" s="9">
        <v>0</v>
      </c>
      <c r="N127" s="9">
        <v>0</v>
      </c>
      <c r="O127" s="9">
        <v>55722</v>
      </c>
      <c r="P127" s="9">
        <v>3291</v>
      </c>
      <c r="Q127" s="9">
        <v>875</v>
      </c>
      <c r="R127" s="9">
        <v>0</v>
      </c>
      <c r="S127" s="9">
        <v>0</v>
      </c>
      <c r="T127" s="9">
        <v>10907</v>
      </c>
      <c r="U127" s="9">
        <v>5745</v>
      </c>
      <c r="V127" s="9">
        <v>0</v>
      </c>
      <c r="W127" s="9">
        <v>13422</v>
      </c>
      <c r="X127" s="9">
        <v>0</v>
      </c>
      <c r="Y127" s="9">
        <v>0</v>
      </c>
      <c r="Z127" s="9">
        <v>34956</v>
      </c>
      <c r="AA127" s="9">
        <v>4371</v>
      </c>
      <c r="AB127" s="9">
        <v>0</v>
      </c>
      <c r="AC127" s="9">
        <v>6553</v>
      </c>
      <c r="AD127" s="9">
        <v>0</v>
      </c>
      <c r="AE127" s="9">
        <v>0</v>
      </c>
      <c r="AF127" s="9">
        <v>0</v>
      </c>
      <c r="AG127" s="9">
        <v>1948</v>
      </c>
      <c r="AH127" s="9">
        <v>15670</v>
      </c>
      <c r="AI127" s="9">
        <v>121509</v>
      </c>
      <c r="AJ127" s="9">
        <v>14444</v>
      </c>
      <c r="AK127" s="9">
        <v>1528</v>
      </c>
      <c r="AL127" s="9">
        <v>2194</v>
      </c>
      <c r="AM127" s="9">
        <v>0</v>
      </c>
      <c r="AN127" s="9">
        <v>75505</v>
      </c>
      <c r="AO127" s="9">
        <v>0</v>
      </c>
      <c r="AP127" s="9">
        <v>16518</v>
      </c>
      <c r="AQ127" s="9">
        <v>21073</v>
      </c>
      <c r="AR127" s="9">
        <v>0</v>
      </c>
      <c r="AS127" s="9">
        <v>0</v>
      </c>
      <c r="AT127" s="9">
        <v>2522</v>
      </c>
      <c r="AU127" s="9">
        <v>47610</v>
      </c>
      <c r="AV127" s="9">
        <v>14888</v>
      </c>
      <c r="AW127" s="9">
        <v>3939</v>
      </c>
      <c r="AX127" s="9">
        <v>5292</v>
      </c>
      <c r="AY127" s="9">
        <v>0</v>
      </c>
      <c r="AZ127" s="9">
        <v>0</v>
      </c>
      <c r="BA127" s="9">
        <v>6368</v>
      </c>
      <c r="BB127" s="9">
        <v>0</v>
      </c>
      <c r="BC127" s="9">
        <v>0</v>
      </c>
      <c r="BD127" s="9">
        <v>0</v>
      </c>
      <c r="BE127" s="9">
        <v>0</v>
      </c>
      <c r="BF127" s="9">
        <v>22767</v>
      </c>
      <c r="BG127" s="9">
        <v>0</v>
      </c>
      <c r="BH127" s="9">
        <v>47852</v>
      </c>
      <c r="BI127" s="9">
        <v>0</v>
      </c>
      <c r="BJ127" s="9">
        <v>7668</v>
      </c>
      <c r="BK127" s="9">
        <v>14668</v>
      </c>
      <c r="BL127" s="9">
        <v>5248</v>
      </c>
      <c r="BM127" s="9">
        <v>4189</v>
      </c>
      <c r="BN127" s="9">
        <v>15044</v>
      </c>
      <c r="BO127" s="9">
        <v>19009</v>
      </c>
      <c r="BP127" s="9">
        <v>15930</v>
      </c>
      <c r="BQ127" s="9">
        <v>0</v>
      </c>
      <c r="BR127" s="9">
        <v>5282</v>
      </c>
      <c r="BS127" s="9">
        <v>0</v>
      </c>
      <c r="BT127" s="9">
        <v>0</v>
      </c>
      <c r="BU127" s="9">
        <v>0</v>
      </c>
      <c r="BV127" s="9">
        <v>34927</v>
      </c>
      <c r="BW127" s="9">
        <v>0</v>
      </c>
      <c r="BX127" s="9">
        <v>8445</v>
      </c>
      <c r="BY127" s="9">
        <v>2833</v>
      </c>
      <c r="BZ127" s="9"/>
      <c r="CA127" s="9">
        <f t="shared" si="16"/>
        <v>832518</v>
      </c>
    </row>
    <row r="128" spans="1:79" x14ac:dyDescent="0.25">
      <c r="A128" s="3" t="s">
        <v>30</v>
      </c>
      <c r="B128" s="3" t="s">
        <v>29</v>
      </c>
      <c r="C128" s="9">
        <v>928582</v>
      </c>
      <c r="D128" s="9">
        <v>6922460</v>
      </c>
      <c r="E128" s="9">
        <v>297760</v>
      </c>
      <c r="F128" s="9">
        <v>2580337</v>
      </c>
      <c r="G128" s="9">
        <v>876140</v>
      </c>
      <c r="H128" s="9">
        <v>701354</v>
      </c>
      <c r="I128" s="9">
        <v>867808</v>
      </c>
      <c r="J128" s="9">
        <v>3707358</v>
      </c>
      <c r="K128" s="9">
        <v>617231</v>
      </c>
      <c r="L128" s="9">
        <v>611616</v>
      </c>
      <c r="M128" s="9">
        <v>541397</v>
      </c>
      <c r="N128" s="9">
        <v>7226763</v>
      </c>
      <c r="O128" s="9">
        <v>10720752</v>
      </c>
      <c r="P128" s="9">
        <v>457328</v>
      </c>
      <c r="Q128" s="9">
        <v>12406440</v>
      </c>
      <c r="R128" s="9">
        <v>2488729</v>
      </c>
      <c r="S128" s="9">
        <v>1481636</v>
      </c>
      <c r="T128" s="9">
        <v>2146614</v>
      </c>
      <c r="U128" s="9">
        <v>1395800</v>
      </c>
      <c r="V128" s="9">
        <v>1117076</v>
      </c>
      <c r="W128" s="9">
        <v>2820287</v>
      </c>
      <c r="X128" s="9">
        <v>374493</v>
      </c>
      <c r="Y128" s="9">
        <v>825083</v>
      </c>
      <c r="Z128" s="9">
        <v>9542921</v>
      </c>
      <c r="AA128" s="9">
        <v>743808</v>
      </c>
      <c r="AB128" s="9">
        <v>970695</v>
      </c>
      <c r="AC128" s="9">
        <v>981359</v>
      </c>
      <c r="AD128" s="9">
        <v>7415689</v>
      </c>
      <c r="AE128" s="9">
        <v>310247</v>
      </c>
      <c r="AF128" s="9">
        <v>805331</v>
      </c>
      <c r="AG128" s="9">
        <v>360806</v>
      </c>
      <c r="AH128" s="9">
        <v>2448428</v>
      </c>
      <c r="AI128" s="9">
        <v>20481470</v>
      </c>
      <c r="AJ128" s="9">
        <v>2319680</v>
      </c>
      <c r="AK128" s="9">
        <v>255693</v>
      </c>
      <c r="AL128" s="9">
        <v>430002</v>
      </c>
      <c r="AM128" s="9">
        <v>2236531</v>
      </c>
      <c r="AN128" s="9">
        <v>12320483</v>
      </c>
      <c r="AO128" s="9">
        <v>669121</v>
      </c>
      <c r="AP128" s="9">
        <v>3013909</v>
      </c>
      <c r="AQ128" s="9">
        <v>3800381</v>
      </c>
      <c r="AR128" s="9">
        <v>1637295</v>
      </c>
      <c r="AS128" s="9">
        <v>793623</v>
      </c>
      <c r="AT128" s="9">
        <v>1191327</v>
      </c>
      <c r="AU128" s="9">
        <v>8893637</v>
      </c>
      <c r="AV128" s="9">
        <v>2728756</v>
      </c>
      <c r="AW128" s="9">
        <v>628447</v>
      </c>
      <c r="AX128" s="9">
        <v>937119</v>
      </c>
      <c r="AY128" s="9">
        <v>5982660</v>
      </c>
      <c r="AZ128" s="9">
        <v>196593</v>
      </c>
      <c r="BA128" s="9">
        <v>1368924</v>
      </c>
      <c r="BB128" s="9">
        <v>942337</v>
      </c>
      <c r="BC128" s="9">
        <v>1900377</v>
      </c>
      <c r="BD128" s="9">
        <v>4816884</v>
      </c>
      <c r="BE128" s="9">
        <v>3359584</v>
      </c>
      <c r="BF128" s="9">
        <v>4393060</v>
      </c>
      <c r="BG128" s="9">
        <v>8656086</v>
      </c>
      <c r="BH128" s="9">
        <v>8868556</v>
      </c>
      <c r="BI128" s="9">
        <v>660088</v>
      </c>
      <c r="BJ128" s="9">
        <v>1489173</v>
      </c>
      <c r="BK128" s="9">
        <v>2966892</v>
      </c>
      <c r="BL128" s="9">
        <v>748816</v>
      </c>
      <c r="BM128" s="9">
        <v>688670</v>
      </c>
      <c r="BN128" s="9">
        <v>2867408</v>
      </c>
      <c r="BO128" s="9">
        <v>3728344</v>
      </c>
      <c r="BP128" s="9">
        <v>2871459</v>
      </c>
      <c r="BQ128" s="9">
        <v>4151062</v>
      </c>
      <c r="BR128" s="9">
        <v>951238</v>
      </c>
      <c r="BS128" s="9">
        <v>1150429</v>
      </c>
      <c r="BT128" s="9">
        <v>1484424</v>
      </c>
      <c r="BU128" s="9">
        <v>0</v>
      </c>
      <c r="BV128" s="9">
        <v>5280272</v>
      </c>
      <c r="BW128" s="9">
        <v>11031129</v>
      </c>
      <c r="BX128" s="9">
        <v>82307506</v>
      </c>
      <c r="BY128" s="9">
        <v>-61088835</v>
      </c>
      <c r="BZ128" s="9"/>
      <c r="CA128" s="9">
        <f t="shared" si="16"/>
        <v>249802938</v>
      </c>
    </row>
    <row r="129" spans="1:79" x14ac:dyDescent="0.25">
      <c r="A129" s="3" t="s">
        <v>28</v>
      </c>
      <c r="B129" s="3" t="s">
        <v>27</v>
      </c>
      <c r="C129" s="9">
        <v>189242</v>
      </c>
      <c r="D129" s="9">
        <v>0</v>
      </c>
      <c r="E129" s="9">
        <v>0</v>
      </c>
      <c r="F129" s="9">
        <v>0</v>
      </c>
      <c r="G129" s="9">
        <v>0</v>
      </c>
      <c r="H129" s="9">
        <v>105591</v>
      </c>
      <c r="I129" s="9">
        <v>602559</v>
      </c>
      <c r="J129" s="9">
        <v>0</v>
      </c>
      <c r="K129" s="9">
        <v>655578</v>
      </c>
      <c r="L129" s="9">
        <v>0</v>
      </c>
      <c r="M129" s="9">
        <v>0</v>
      </c>
      <c r="N129" s="9">
        <v>0</v>
      </c>
      <c r="O129" s="9">
        <v>0</v>
      </c>
      <c r="P129" s="9">
        <v>335667</v>
      </c>
      <c r="Q129" s="9">
        <v>304700</v>
      </c>
      <c r="R129" s="9">
        <v>84276</v>
      </c>
      <c r="S129" s="9">
        <v>0</v>
      </c>
      <c r="T129" s="9">
        <v>0</v>
      </c>
      <c r="U129" s="9">
        <v>404171</v>
      </c>
      <c r="V129" s="9">
        <v>0</v>
      </c>
      <c r="W129" s="9">
        <v>359083</v>
      </c>
      <c r="X129" s="9">
        <v>0</v>
      </c>
      <c r="Y129" s="9">
        <v>236482</v>
      </c>
      <c r="Z129" s="9">
        <v>2336282</v>
      </c>
      <c r="AA129" s="9">
        <v>0</v>
      </c>
      <c r="AB129" s="9">
        <v>182813</v>
      </c>
      <c r="AC129" s="9">
        <v>0</v>
      </c>
      <c r="AD129" s="9">
        <v>1412234</v>
      </c>
      <c r="AE129" s="9">
        <v>0</v>
      </c>
      <c r="AF129" s="9">
        <v>67000</v>
      </c>
      <c r="AG129" s="9">
        <v>0</v>
      </c>
      <c r="AH129" s="9">
        <v>8988</v>
      </c>
      <c r="AI129" s="9">
        <v>634998</v>
      </c>
      <c r="AJ129" s="9">
        <v>0</v>
      </c>
      <c r="AK129" s="9">
        <v>10000</v>
      </c>
      <c r="AL129" s="9">
        <v>569907</v>
      </c>
      <c r="AM129" s="9">
        <v>409136</v>
      </c>
      <c r="AN129" s="9">
        <v>445006</v>
      </c>
      <c r="AO129" s="9">
        <v>13577</v>
      </c>
      <c r="AP129" s="9">
        <v>350000</v>
      </c>
      <c r="AQ129" s="9">
        <v>949784</v>
      </c>
      <c r="AR129" s="9">
        <v>0</v>
      </c>
      <c r="AS129" s="9">
        <v>254298</v>
      </c>
      <c r="AT129" s="9">
        <v>0</v>
      </c>
      <c r="AU129" s="9">
        <v>0</v>
      </c>
      <c r="AV129" s="9">
        <v>4076</v>
      </c>
      <c r="AW129" s="9">
        <v>90064</v>
      </c>
      <c r="AX129" s="9">
        <v>180883</v>
      </c>
      <c r="AY129" s="9">
        <v>0</v>
      </c>
      <c r="AZ129" s="9">
        <v>50518</v>
      </c>
      <c r="BA129" s="9">
        <v>27508</v>
      </c>
      <c r="BB129" s="9">
        <v>0</v>
      </c>
      <c r="BC129" s="9">
        <v>0</v>
      </c>
      <c r="BD129" s="9">
        <v>727997</v>
      </c>
      <c r="BE129" s="9">
        <v>0</v>
      </c>
      <c r="BF129" s="9">
        <v>71931</v>
      </c>
      <c r="BG129" s="9">
        <v>499383</v>
      </c>
      <c r="BH129" s="9">
        <v>444000</v>
      </c>
      <c r="BI129" s="9">
        <v>1088</v>
      </c>
      <c r="BJ129" s="9">
        <v>282500</v>
      </c>
      <c r="BK129" s="9">
        <v>225452</v>
      </c>
      <c r="BL129" s="9">
        <v>389252</v>
      </c>
      <c r="BM129" s="9">
        <v>0</v>
      </c>
      <c r="BN129" s="9">
        <v>233689</v>
      </c>
      <c r="BO129" s="9">
        <v>1910268</v>
      </c>
      <c r="BP129" s="9">
        <v>7116</v>
      </c>
      <c r="BQ129" s="9">
        <v>651271</v>
      </c>
      <c r="BR129" s="9">
        <v>304199</v>
      </c>
      <c r="BS129" s="9">
        <v>0</v>
      </c>
      <c r="BT129" s="9">
        <v>34920</v>
      </c>
      <c r="BU129" s="9">
        <v>545600</v>
      </c>
      <c r="BV129" s="9">
        <v>85320</v>
      </c>
      <c r="BW129" s="9">
        <v>1885758</v>
      </c>
      <c r="BX129" s="9">
        <v>3277138</v>
      </c>
      <c r="BY129" s="9">
        <v>-1862746</v>
      </c>
      <c r="BZ129" s="9"/>
      <c r="CA129" s="9">
        <f t="shared" si="16"/>
        <v>20988557</v>
      </c>
    </row>
    <row r="130" spans="1:79" x14ac:dyDescent="0.25">
      <c r="A130" s="3" t="s">
        <v>26</v>
      </c>
      <c r="B130" s="3" t="s">
        <v>25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125792</v>
      </c>
      <c r="Q130" s="9"/>
      <c r="R130" s="9">
        <v>0</v>
      </c>
      <c r="S130" s="9">
        <v>0</v>
      </c>
      <c r="T130" s="9">
        <v>0</v>
      </c>
      <c r="U130" s="9">
        <v>63110</v>
      </c>
      <c r="V130" s="9">
        <v>0</v>
      </c>
      <c r="W130" s="9">
        <v>0</v>
      </c>
      <c r="X130" s="9">
        <v>0</v>
      </c>
      <c r="Y130" s="9">
        <v>70703</v>
      </c>
      <c r="Z130" s="9">
        <v>0</v>
      </c>
      <c r="AA130" s="9">
        <v>0</v>
      </c>
      <c r="AB130" s="9">
        <v>289383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184015</v>
      </c>
      <c r="AM130" s="9">
        <v>0</v>
      </c>
      <c r="AN130" s="9">
        <v>0</v>
      </c>
      <c r="AO130" s="9">
        <v>199929</v>
      </c>
      <c r="AP130" s="9">
        <v>0</v>
      </c>
      <c r="AQ130" s="9">
        <v>0</v>
      </c>
      <c r="AR130" s="9">
        <v>0</v>
      </c>
      <c r="AS130" s="9">
        <v>103000</v>
      </c>
      <c r="AT130" s="9">
        <v>0</v>
      </c>
      <c r="AU130" s="9">
        <v>0</v>
      </c>
      <c r="AV130" s="9">
        <v>0</v>
      </c>
      <c r="AW130" s="9">
        <v>95432</v>
      </c>
      <c r="AX130" s="9">
        <v>0</v>
      </c>
      <c r="AY130" s="9">
        <v>0</v>
      </c>
      <c r="AZ130" s="9">
        <v>0</v>
      </c>
      <c r="BA130" s="9">
        <v>90369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1028556</v>
      </c>
      <c r="BP130" s="9">
        <v>0</v>
      </c>
      <c r="BQ130" s="9">
        <v>491780</v>
      </c>
      <c r="BR130" s="9">
        <v>222846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-59375</v>
      </c>
      <c r="BZ130" s="9"/>
      <c r="CA130" s="9">
        <f t="shared" si="16"/>
        <v>2905540</v>
      </c>
    </row>
    <row r="131" spans="1:79" x14ac:dyDescent="0.25">
      <c r="A131" s="3" t="s">
        <v>24</v>
      </c>
      <c r="B131" s="3" t="s">
        <v>23</v>
      </c>
      <c r="C131" s="9">
        <v>0</v>
      </c>
      <c r="D131" s="9">
        <v>0</v>
      </c>
      <c r="E131" s="9">
        <v>477000</v>
      </c>
      <c r="F131" s="9">
        <v>0</v>
      </c>
      <c r="G131" s="9">
        <v>0</v>
      </c>
      <c r="H131" s="9">
        <v>400000</v>
      </c>
      <c r="I131" s="9">
        <v>3596839</v>
      </c>
      <c r="J131" s="9">
        <v>4500000</v>
      </c>
      <c r="K131" s="9">
        <v>0</v>
      </c>
      <c r="L131" s="9">
        <v>0</v>
      </c>
      <c r="M131" s="9">
        <v>0</v>
      </c>
      <c r="N131" s="9">
        <v>2723462</v>
      </c>
      <c r="O131" s="9">
        <v>25963114</v>
      </c>
      <c r="P131" s="9">
        <v>1889536</v>
      </c>
      <c r="Q131" s="9">
        <v>37552424</v>
      </c>
      <c r="R131" s="9">
        <v>2757355</v>
      </c>
      <c r="S131" s="9">
        <v>0</v>
      </c>
      <c r="T131" s="9">
        <v>13184877</v>
      </c>
      <c r="U131" s="9">
        <v>107215</v>
      </c>
      <c r="V131" s="9">
        <v>7076564</v>
      </c>
      <c r="W131" s="9">
        <v>0</v>
      </c>
      <c r="X131" s="9">
        <v>0</v>
      </c>
      <c r="Y131" s="9">
        <v>0</v>
      </c>
      <c r="Z131" s="9">
        <v>12785346</v>
      </c>
      <c r="AA131" s="9">
        <v>0</v>
      </c>
      <c r="AB131" s="9">
        <v>0</v>
      </c>
      <c r="AC131" s="9">
        <v>0</v>
      </c>
      <c r="AD131" s="9">
        <v>2194550</v>
      </c>
      <c r="AE131" s="9">
        <v>0</v>
      </c>
      <c r="AF131" s="9">
        <v>0</v>
      </c>
      <c r="AG131" s="9">
        <v>6504</v>
      </c>
      <c r="AH131" s="9">
        <v>25395</v>
      </c>
      <c r="AI131" s="9">
        <v>74722834</v>
      </c>
      <c r="AJ131" s="9">
        <v>9312544</v>
      </c>
      <c r="AK131" s="9">
        <v>160000</v>
      </c>
      <c r="AL131" s="9">
        <v>0</v>
      </c>
      <c r="AM131" s="9">
        <v>54340</v>
      </c>
      <c r="AN131" s="9">
        <v>0</v>
      </c>
      <c r="AO131" s="9">
        <v>0</v>
      </c>
      <c r="AP131" s="9">
        <v>9532673</v>
      </c>
      <c r="AQ131" s="9">
        <v>7160644</v>
      </c>
      <c r="AR131" s="9">
        <v>0</v>
      </c>
      <c r="AS131" s="9">
        <v>0</v>
      </c>
      <c r="AT131" s="9">
        <v>0</v>
      </c>
      <c r="AU131" s="9">
        <v>6069169</v>
      </c>
      <c r="AV131" s="9">
        <v>2158600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5480623</v>
      </c>
      <c r="BD131" s="9">
        <v>0</v>
      </c>
      <c r="BE131" s="9">
        <v>0</v>
      </c>
      <c r="BF131" s="9">
        <v>22058326</v>
      </c>
      <c r="BG131" s="9">
        <v>2494477</v>
      </c>
      <c r="BH131" s="9">
        <v>1591211</v>
      </c>
      <c r="BI131" s="9">
        <v>0</v>
      </c>
      <c r="BJ131" s="9">
        <v>2744673</v>
      </c>
      <c r="BK131" s="9">
        <v>0</v>
      </c>
      <c r="BL131" s="9">
        <v>1139992</v>
      </c>
      <c r="BM131" s="9">
        <v>0</v>
      </c>
      <c r="BN131" s="9">
        <v>3894347</v>
      </c>
      <c r="BO131" s="9">
        <v>18900000</v>
      </c>
      <c r="BP131" s="9">
        <v>917506</v>
      </c>
      <c r="BQ131" s="9">
        <v>0</v>
      </c>
      <c r="BR131" s="9">
        <v>0</v>
      </c>
      <c r="BS131" s="9">
        <v>1783004</v>
      </c>
      <c r="BT131" s="9">
        <v>0</v>
      </c>
      <c r="BU131" s="9">
        <v>0</v>
      </c>
      <c r="BV131" s="9">
        <v>0</v>
      </c>
      <c r="BW131" s="9">
        <v>11104800</v>
      </c>
      <c r="BX131" s="9">
        <v>1084322</v>
      </c>
      <c r="BY131" s="9">
        <v>-1712251</v>
      </c>
      <c r="BZ131" s="9"/>
      <c r="CA131" s="9">
        <f t="shared" si="16"/>
        <v>295892015</v>
      </c>
    </row>
    <row r="132" spans="1:79" x14ac:dyDescent="0.25">
      <c r="A132" s="3" t="s">
        <v>22</v>
      </c>
      <c r="B132" s="3" t="s">
        <v>21</v>
      </c>
      <c r="C132" s="9">
        <v>2077292</v>
      </c>
      <c r="D132" s="9">
        <v>0</v>
      </c>
      <c r="E132" s="9">
        <v>0</v>
      </c>
      <c r="F132" s="9">
        <v>0</v>
      </c>
      <c r="G132" s="9">
        <v>874614</v>
      </c>
      <c r="H132" s="9">
        <v>1545986</v>
      </c>
      <c r="I132" s="9">
        <v>1873762</v>
      </c>
      <c r="J132" s="9">
        <v>10700000</v>
      </c>
      <c r="K132" s="9">
        <v>1074901</v>
      </c>
      <c r="L132" s="9">
        <v>0</v>
      </c>
      <c r="M132" s="9">
        <v>0</v>
      </c>
      <c r="N132" s="9">
        <v>0</v>
      </c>
      <c r="O132" s="9">
        <v>41096072</v>
      </c>
      <c r="P132" s="9">
        <v>0</v>
      </c>
      <c r="Q132" s="9">
        <v>54448354</v>
      </c>
      <c r="R132" s="9">
        <v>8631870</v>
      </c>
      <c r="S132" s="9">
        <v>2888714</v>
      </c>
      <c r="T132" s="9">
        <v>2781000</v>
      </c>
      <c r="U132" s="9">
        <v>3216139</v>
      </c>
      <c r="V132" s="9">
        <v>9523189</v>
      </c>
      <c r="W132" s="9">
        <v>675000</v>
      </c>
      <c r="X132" s="9">
        <v>10510</v>
      </c>
      <c r="Y132" s="9">
        <v>214143</v>
      </c>
      <c r="Z132" s="9">
        <v>8309030</v>
      </c>
      <c r="AA132" s="9">
        <v>20804574</v>
      </c>
      <c r="AB132" s="9">
        <v>0</v>
      </c>
      <c r="AC132" s="9">
        <v>2252667</v>
      </c>
      <c r="AD132" s="9">
        <v>8400000</v>
      </c>
      <c r="AE132" s="9">
        <v>344749</v>
      </c>
      <c r="AF132" s="9">
        <v>0</v>
      </c>
      <c r="AG132" s="9">
        <v>0</v>
      </c>
      <c r="AH132" s="9">
        <v>0</v>
      </c>
      <c r="AI132" s="9">
        <v>190999880</v>
      </c>
      <c r="AJ132" s="9">
        <v>2980456</v>
      </c>
      <c r="AK132" s="9">
        <v>0</v>
      </c>
      <c r="AL132" s="9">
        <v>217400</v>
      </c>
      <c r="AM132" s="9">
        <v>0</v>
      </c>
      <c r="AN132" s="9">
        <v>60070626</v>
      </c>
      <c r="AO132" s="9">
        <v>3050171</v>
      </c>
      <c r="AP132" s="9">
        <v>11146818</v>
      </c>
      <c r="AQ132" s="9">
        <v>10781356</v>
      </c>
      <c r="AR132" s="9">
        <v>6192702</v>
      </c>
      <c r="AS132" s="9">
        <v>2044985</v>
      </c>
      <c r="AT132" s="9">
        <v>0</v>
      </c>
      <c r="AU132" s="9">
        <v>10027918</v>
      </c>
      <c r="AV132" s="9">
        <v>12512973</v>
      </c>
      <c r="AW132" s="9">
        <v>4225785</v>
      </c>
      <c r="AX132" s="9">
        <v>0</v>
      </c>
      <c r="AY132" s="9">
        <v>10228200</v>
      </c>
      <c r="AZ132" s="9">
        <v>1365059</v>
      </c>
      <c r="BA132" s="9">
        <v>785877</v>
      </c>
      <c r="BB132" s="9">
        <v>883865</v>
      </c>
      <c r="BC132" s="9">
        <v>3423126</v>
      </c>
      <c r="BD132" s="9">
        <v>0</v>
      </c>
      <c r="BE132" s="9">
        <v>45938656</v>
      </c>
      <c r="BF132" s="9">
        <v>3547542</v>
      </c>
      <c r="BG132" s="9">
        <v>22389544</v>
      </c>
      <c r="BH132" s="9">
        <v>10000000</v>
      </c>
      <c r="BI132" s="9">
        <v>0</v>
      </c>
      <c r="BJ132" s="9">
        <v>3623000</v>
      </c>
      <c r="BK132" s="9">
        <v>17445000</v>
      </c>
      <c r="BL132" s="9">
        <v>2816989</v>
      </c>
      <c r="BM132" s="9">
        <v>0</v>
      </c>
      <c r="BN132" s="9">
        <v>16575000</v>
      </c>
      <c r="BO132" s="9">
        <v>0</v>
      </c>
      <c r="BP132" s="9">
        <v>7337311</v>
      </c>
      <c r="BQ132" s="9">
        <v>12332526</v>
      </c>
      <c r="BR132" s="9">
        <v>3171379</v>
      </c>
      <c r="BS132" s="9">
        <v>2066108</v>
      </c>
      <c r="BT132" s="9">
        <v>6019497</v>
      </c>
      <c r="BU132" s="9">
        <v>6500000</v>
      </c>
      <c r="BV132" s="9">
        <v>22180157</v>
      </c>
      <c r="BW132" s="9">
        <v>3410000</v>
      </c>
      <c r="BX132" s="9">
        <v>2528118</v>
      </c>
      <c r="BY132" s="9">
        <v>0</v>
      </c>
      <c r="BZ132" s="9"/>
      <c r="CA132" s="9">
        <f t="shared" si="16"/>
        <v>700560590</v>
      </c>
    </row>
    <row r="133" spans="1:79" x14ac:dyDescent="0.25">
      <c r="A133" s="3" t="s">
        <v>20</v>
      </c>
      <c r="B133" s="3" t="s">
        <v>19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110000</v>
      </c>
      <c r="O133" s="9">
        <v>137846</v>
      </c>
      <c r="P133" s="9">
        <v>65266</v>
      </c>
      <c r="Q133" s="9">
        <v>825000</v>
      </c>
      <c r="R133" s="9">
        <v>500000</v>
      </c>
      <c r="S133" s="9">
        <v>0</v>
      </c>
      <c r="T133" s="9">
        <v>0</v>
      </c>
      <c r="U133" s="9">
        <v>70774</v>
      </c>
      <c r="V133" s="9">
        <v>0</v>
      </c>
      <c r="W133" s="9">
        <v>0</v>
      </c>
      <c r="X133" s="9">
        <v>0</v>
      </c>
      <c r="Y133" s="9">
        <v>0</v>
      </c>
      <c r="Z133" s="9">
        <v>92824</v>
      </c>
      <c r="AA133" s="9">
        <v>0</v>
      </c>
      <c r="AB133" s="9">
        <v>0</v>
      </c>
      <c r="AC133" s="9">
        <v>287640</v>
      </c>
      <c r="AD133" s="9">
        <v>0</v>
      </c>
      <c r="AE133" s="9">
        <v>0</v>
      </c>
      <c r="AF133" s="9">
        <v>41220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678660</v>
      </c>
      <c r="AO133" s="9">
        <v>0</v>
      </c>
      <c r="AP133" s="9">
        <v>0</v>
      </c>
      <c r="AQ133" s="9">
        <v>5951</v>
      </c>
      <c r="AR133" s="9">
        <v>0</v>
      </c>
      <c r="AS133" s="9">
        <v>0</v>
      </c>
      <c r="AT133" s="9">
        <v>0</v>
      </c>
      <c r="AU133" s="9">
        <v>1571341</v>
      </c>
      <c r="AV133" s="9">
        <v>7599</v>
      </c>
      <c r="AW133" s="9">
        <v>0</v>
      </c>
      <c r="AX133" s="9">
        <v>0</v>
      </c>
      <c r="AY133" s="9">
        <v>278786</v>
      </c>
      <c r="AZ133" s="9">
        <v>0</v>
      </c>
      <c r="BA133" s="9">
        <v>0</v>
      </c>
      <c r="BB133" s="9">
        <v>282782</v>
      </c>
      <c r="BC133" s="9">
        <v>0</v>
      </c>
      <c r="BD133" s="9">
        <v>46659</v>
      </c>
      <c r="BE133" s="9">
        <v>0</v>
      </c>
      <c r="BF133" s="9">
        <v>0</v>
      </c>
      <c r="BG133" s="9">
        <v>1033118</v>
      </c>
      <c r="BH133" s="9">
        <v>383832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1715089</v>
      </c>
      <c r="BP133" s="9">
        <v>0</v>
      </c>
      <c r="BQ133" s="9">
        <v>616081</v>
      </c>
      <c r="BR133" s="9">
        <v>1595</v>
      </c>
      <c r="BS133" s="9">
        <v>0</v>
      </c>
      <c r="BT133" s="9">
        <v>0</v>
      </c>
      <c r="BU133" s="9">
        <v>0</v>
      </c>
      <c r="BV133" s="9">
        <v>8885</v>
      </c>
      <c r="BW133" s="9">
        <v>570950</v>
      </c>
      <c r="BX133" s="9">
        <v>68552</v>
      </c>
      <c r="BY133" s="9">
        <v>0</v>
      </c>
      <c r="BZ133" s="9"/>
      <c r="CA133" s="9">
        <f t="shared" si="16"/>
        <v>9400450</v>
      </c>
    </row>
    <row r="134" spans="1:79" x14ac:dyDescent="0.25">
      <c r="A134" s="3" t="s">
        <v>18</v>
      </c>
      <c r="B134" s="3" t="s">
        <v>17</v>
      </c>
      <c r="C134" s="9">
        <v>32121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/>
      <c r="R134" s="9">
        <v>2451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230582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>
        <v>0</v>
      </c>
      <c r="BQ134" s="9">
        <v>0</v>
      </c>
      <c r="BR134" s="9">
        <v>0</v>
      </c>
      <c r="BS134" s="9">
        <v>0</v>
      </c>
      <c r="BT134" s="9">
        <v>0</v>
      </c>
      <c r="BU134" s="9">
        <v>0</v>
      </c>
      <c r="BV134" s="9">
        <v>0</v>
      </c>
      <c r="BW134" s="9">
        <v>0</v>
      </c>
      <c r="BX134" s="9">
        <v>125773</v>
      </c>
      <c r="BY134" s="9">
        <v>0</v>
      </c>
      <c r="BZ134" s="9"/>
      <c r="CA134" s="9">
        <f t="shared" si="16"/>
        <v>390927</v>
      </c>
    </row>
    <row r="135" spans="1:79" x14ac:dyDescent="0.25">
      <c r="A135" s="3" t="s">
        <v>16</v>
      </c>
      <c r="B135" s="3" t="s">
        <v>15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/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433477</v>
      </c>
      <c r="BH135" s="9">
        <v>2000000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0</v>
      </c>
      <c r="BP135" s="9">
        <v>0</v>
      </c>
      <c r="BQ135" s="9">
        <v>0</v>
      </c>
      <c r="BR135" s="9">
        <v>0</v>
      </c>
      <c r="BS135" s="9">
        <v>0</v>
      </c>
      <c r="BT135" s="9">
        <v>0</v>
      </c>
      <c r="BU135" s="9">
        <v>0</v>
      </c>
      <c r="BV135" s="9">
        <v>0</v>
      </c>
      <c r="BW135" s="9">
        <v>0</v>
      </c>
      <c r="BX135" s="9">
        <v>0</v>
      </c>
      <c r="BY135" s="9">
        <v>0</v>
      </c>
      <c r="BZ135" s="9"/>
      <c r="CA135" s="9">
        <f t="shared" ref="CA135:CA141" si="23">SUM(C135:BZ135)</f>
        <v>2433477</v>
      </c>
    </row>
    <row r="136" spans="1:79" x14ac:dyDescent="0.25">
      <c r="A136" s="3" t="s">
        <v>14</v>
      </c>
      <c r="B136" s="3" t="s">
        <v>13</v>
      </c>
      <c r="C136" s="9"/>
      <c r="D136" s="9"/>
      <c r="E136" s="9"/>
      <c r="F136" s="9"/>
      <c r="G136" s="9"/>
      <c r="H136" s="9"/>
      <c r="I136" s="9"/>
      <c r="J136" s="9"/>
      <c r="K136" s="9">
        <v>0</v>
      </c>
      <c r="L136" s="9"/>
      <c r="M136" s="9">
        <v>0</v>
      </c>
      <c r="N136" s="9"/>
      <c r="O136" s="9"/>
      <c r="P136" s="9"/>
      <c r="Q136" s="9"/>
      <c r="R136" s="9"/>
      <c r="S136" s="9"/>
      <c r="T136" s="9"/>
      <c r="U136" s="9">
        <v>0</v>
      </c>
      <c r="V136" s="9"/>
      <c r="W136" s="9"/>
      <c r="X136" s="9"/>
      <c r="Y136" s="9"/>
      <c r="Z136" s="9"/>
      <c r="AA136" s="9"/>
      <c r="AB136" s="9"/>
      <c r="AC136" s="9"/>
      <c r="AD136" s="9">
        <v>0</v>
      </c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>
        <v>0</v>
      </c>
      <c r="BZ136" s="9"/>
      <c r="CA136" s="9">
        <f t="shared" si="23"/>
        <v>0</v>
      </c>
    </row>
    <row r="137" spans="1:79" x14ac:dyDescent="0.25">
      <c r="A137" s="3" t="s">
        <v>12</v>
      </c>
      <c r="B137" s="3" t="s">
        <v>11</v>
      </c>
      <c r="C137" s="9">
        <v>89267</v>
      </c>
      <c r="D137" s="9">
        <v>362892</v>
      </c>
      <c r="E137" s="9">
        <v>548396</v>
      </c>
      <c r="F137" s="9">
        <v>922803</v>
      </c>
      <c r="G137" s="9">
        <v>45339</v>
      </c>
      <c r="H137" s="9">
        <v>418775</v>
      </c>
      <c r="I137" s="9">
        <v>0</v>
      </c>
      <c r="J137" s="9">
        <v>1070142</v>
      </c>
      <c r="K137" s="9">
        <v>138482</v>
      </c>
      <c r="L137" s="9">
        <v>180328</v>
      </c>
      <c r="M137" s="9">
        <v>269796</v>
      </c>
      <c r="N137" s="9">
        <v>3314233</v>
      </c>
      <c r="O137" s="9">
        <v>1151520</v>
      </c>
      <c r="P137" s="9">
        <v>1966</v>
      </c>
      <c r="Q137" s="9">
        <v>3971877</v>
      </c>
      <c r="R137" s="9">
        <v>180461</v>
      </c>
      <c r="S137" s="9">
        <v>825000</v>
      </c>
      <c r="T137" s="9">
        <v>683860</v>
      </c>
      <c r="U137" s="9">
        <v>413761</v>
      </c>
      <c r="V137" s="9">
        <v>1023922</v>
      </c>
      <c r="W137" s="9">
        <v>2614468</v>
      </c>
      <c r="X137" s="9">
        <v>0</v>
      </c>
      <c r="Y137" s="9">
        <v>980936</v>
      </c>
      <c r="Z137" s="9">
        <v>1955385</v>
      </c>
      <c r="AA137" s="9">
        <v>1340625</v>
      </c>
      <c r="AB137" s="9">
        <v>87978</v>
      </c>
      <c r="AC137" s="9">
        <v>307252</v>
      </c>
      <c r="AD137" s="9">
        <v>4316465</v>
      </c>
      <c r="AE137" s="9">
        <v>0</v>
      </c>
      <c r="AF137" s="9">
        <v>393724</v>
      </c>
      <c r="AG137" s="9">
        <v>179502</v>
      </c>
      <c r="AH137" s="9">
        <v>473742</v>
      </c>
      <c r="AI137" s="9">
        <v>9391874</v>
      </c>
      <c r="AJ137" s="9">
        <v>1090968</v>
      </c>
      <c r="AK137" s="9">
        <v>0</v>
      </c>
      <c r="AL137" s="9">
        <v>0</v>
      </c>
      <c r="AM137" s="9">
        <v>498624</v>
      </c>
      <c r="AN137" s="9">
        <v>6952977</v>
      </c>
      <c r="AO137" s="9">
        <v>96271</v>
      </c>
      <c r="AP137" s="9">
        <v>1505572</v>
      </c>
      <c r="AQ137" s="9">
        <v>2096854</v>
      </c>
      <c r="AR137" s="9">
        <v>829647</v>
      </c>
      <c r="AS137" s="9">
        <v>618838</v>
      </c>
      <c r="AT137" s="9">
        <v>161393</v>
      </c>
      <c r="AU137" s="9">
        <v>1025156</v>
      </c>
      <c r="AV137" s="9">
        <v>0</v>
      </c>
      <c r="AW137" s="9">
        <v>0</v>
      </c>
      <c r="AX137" s="9">
        <v>36571</v>
      </c>
      <c r="AY137" s="9">
        <v>440894</v>
      </c>
      <c r="AZ137" s="9">
        <v>125296</v>
      </c>
      <c r="BA137" s="9">
        <v>152826</v>
      </c>
      <c r="BB137" s="9">
        <v>392207</v>
      </c>
      <c r="BC137" s="9">
        <v>611015</v>
      </c>
      <c r="BD137" s="9">
        <v>174496</v>
      </c>
      <c r="BE137" s="9">
        <v>2525750</v>
      </c>
      <c r="BF137" s="9">
        <v>1579038</v>
      </c>
      <c r="BG137" s="9">
        <v>2084983</v>
      </c>
      <c r="BH137" s="9">
        <v>2345992</v>
      </c>
      <c r="BI137" s="9">
        <v>149655</v>
      </c>
      <c r="BJ137" s="9">
        <v>0</v>
      </c>
      <c r="BK137" s="9">
        <v>1127</v>
      </c>
      <c r="BL137" s="9">
        <v>0</v>
      </c>
      <c r="BM137" s="9">
        <v>0</v>
      </c>
      <c r="BN137" s="9">
        <v>447009</v>
      </c>
      <c r="BO137" s="9">
        <v>0</v>
      </c>
      <c r="BP137" s="9">
        <v>211424</v>
      </c>
      <c r="BQ137" s="9">
        <v>782618</v>
      </c>
      <c r="BR137" s="9">
        <v>1129771</v>
      </c>
      <c r="BS137" s="9">
        <v>1610132</v>
      </c>
      <c r="BT137" s="9">
        <v>1135439</v>
      </c>
      <c r="BU137" s="9">
        <v>0</v>
      </c>
      <c r="BV137" s="9">
        <v>362772</v>
      </c>
      <c r="BW137" s="9">
        <v>0</v>
      </c>
      <c r="BX137" s="9">
        <v>0</v>
      </c>
      <c r="BY137" s="9">
        <v>0</v>
      </c>
      <c r="BZ137" s="9"/>
      <c r="CA137" s="9">
        <f t="shared" si="23"/>
        <v>68830086</v>
      </c>
    </row>
    <row r="138" spans="1:79" x14ac:dyDescent="0.25">
      <c r="A138" s="3" t="s">
        <v>10</v>
      </c>
      <c r="B138" s="3" t="s">
        <v>9</v>
      </c>
      <c r="C138" s="9">
        <v>4194</v>
      </c>
      <c r="D138" s="9">
        <v>117285</v>
      </c>
      <c r="E138" s="9">
        <v>44211</v>
      </c>
      <c r="F138" s="9">
        <v>298492</v>
      </c>
      <c r="G138" s="9">
        <v>212785</v>
      </c>
      <c r="H138" s="9">
        <v>110000</v>
      </c>
      <c r="I138" s="9">
        <v>0</v>
      </c>
      <c r="J138" s="9">
        <v>609844</v>
      </c>
      <c r="K138" s="9">
        <v>67848</v>
      </c>
      <c r="L138" s="9">
        <v>0</v>
      </c>
      <c r="M138" s="9">
        <v>52977</v>
      </c>
      <c r="N138" s="9">
        <v>89055</v>
      </c>
      <c r="O138" s="9">
        <v>800491</v>
      </c>
      <c r="P138" s="9">
        <v>0</v>
      </c>
      <c r="Q138" s="9">
        <v>1418102</v>
      </c>
      <c r="R138" s="9">
        <v>398286</v>
      </c>
      <c r="S138" s="9">
        <v>0</v>
      </c>
      <c r="T138" s="9">
        <v>178571</v>
      </c>
      <c r="U138" s="9">
        <v>202767</v>
      </c>
      <c r="V138" s="9">
        <v>82862</v>
      </c>
      <c r="W138" s="9">
        <v>240000</v>
      </c>
      <c r="X138" s="9">
        <v>18539</v>
      </c>
      <c r="Y138" s="9">
        <v>203965</v>
      </c>
      <c r="Z138" s="9">
        <v>147841</v>
      </c>
      <c r="AA138" s="9">
        <v>0</v>
      </c>
      <c r="AB138" s="9">
        <v>0</v>
      </c>
      <c r="AC138" s="9">
        <v>0</v>
      </c>
      <c r="AD138" s="9">
        <v>0</v>
      </c>
      <c r="AE138" s="9">
        <v>7367</v>
      </c>
      <c r="AF138" s="9">
        <v>110237</v>
      </c>
      <c r="AG138" s="9">
        <v>44958</v>
      </c>
      <c r="AH138" s="9">
        <v>0</v>
      </c>
      <c r="AI138" s="9">
        <v>2211000</v>
      </c>
      <c r="AJ138" s="9">
        <v>215530</v>
      </c>
      <c r="AK138" s="9">
        <v>0</v>
      </c>
      <c r="AL138" s="9">
        <v>0</v>
      </c>
      <c r="AM138" s="9">
        <v>55000</v>
      </c>
      <c r="AN138" s="9">
        <v>1824300</v>
      </c>
      <c r="AO138" s="9">
        <v>0</v>
      </c>
      <c r="AP138" s="9">
        <v>447896</v>
      </c>
      <c r="AQ138" s="9">
        <v>497122</v>
      </c>
      <c r="AR138" s="9">
        <v>67192</v>
      </c>
      <c r="AS138" s="9">
        <v>134652</v>
      </c>
      <c r="AT138" s="9">
        <v>77896</v>
      </c>
      <c r="AU138" s="9">
        <v>1056733</v>
      </c>
      <c r="AV138" s="9">
        <v>0</v>
      </c>
      <c r="AW138" s="9">
        <v>123236</v>
      </c>
      <c r="AX138" s="9">
        <v>104406</v>
      </c>
      <c r="AY138" s="9">
        <v>365011</v>
      </c>
      <c r="AZ138" s="9">
        <v>26841</v>
      </c>
      <c r="BA138" s="9">
        <v>50000</v>
      </c>
      <c r="BB138" s="9">
        <v>233486</v>
      </c>
      <c r="BC138" s="9">
        <v>150565</v>
      </c>
      <c r="BD138" s="9">
        <v>0</v>
      </c>
      <c r="BE138" s="9">
        <v>635632</v>
      </c>
      <c r="BF138" s="9">
        <v>431252</v>
      </c>
      <c r="BG138" s="9">
        <v>300961</v>
      </c>
      <c r="BH138" s="9">
        <v>379925</v>
      </c>
      <c r="BI138" s="9">
        <v>105343</v>
      </c>
      <c r="BJ138" s="9">
        <v>0</v>
      </c>
      <c r="BK138" s="9">
        <v>0</v>
      </c>
      <c r="BL138" s="9">
        <v>150000</v>
      </c>
      <c r="BM138" s="9">
        <v>84819</v>
      </c>
      <c r="BN138" s="9">
        <v>618817</v>
      </c>
      <c r="BO138" s="9">
        <v>652054</v>
      </c>
      <c r="BP138" s="9">
        <v>0</v>
      </c>
      <c r="BQ138" s="9">
        <v>139983</v>
      </c>
      <c r="BR138" s="9">
        <v>129188</v>
      </c>
      <c r="BS138" s="9">
        <v>197247</v>
      </c>
      <c r="BT138" s="9">
        <v>135862</v>
      </c>
      <c r="BU138" s="9">
        <v>0</v>
      </c>
      <c r="BV138" s="9">
        <v>0</v>
      </c>
      <c r="BW138" s="9">
        <v>313373</v>
      </c>
      <c r="BX138" s="9">
        <v>0</v>
      </c>
      <c r="BY138" s="9">
        <v>0</v>
      </c>
      <c r="BZ138" s="9"/>
      <c r="CA138" s="9">
        <f t="shared" si="23"/>
        <v>17375999</v>
      </c>
    </row>
    <row r="139" spans="1:79" x14ac:dyDescent="0.25">
      <c r="A139" s="3" t="s">
        <v>8</v>
      </c>
      <c r="B139" s="3" t="s">
        <v>7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20689000</v>
      </c>
      <c r="O139" s="9">
        <v>0</v>
      </c>
      <c r="P139" s="9">
        <v>0</v>
      </c>
      <c r="Q139" s="9"/>
      <c r="R139" s="9">
        <v>0</v>
      </c>
      <c r="S139" s="9">
        <v>0</v>
      </c>
      <c r="T139" s="9">
        <v>12095000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33095000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42046000</v>
      </c>
      <c r="BI139" s="9">
        <v>0</v>
      </c>
      <c r="BJ139" s="9">
        <v>42587904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35991502</v>
      </c>
      <c r="BU139" s="9">
        <v>0</v>
      </c>
      <c r="BV139" s="9">
        <v>0</v>
      </c>
      <c r="BW139" s="9">
        <v>0</v>
      </c>
      <c r="BX139" s="9">
        <v>38324177</v>
      </c>
      <c r="BY139" s="9">
        <v>0</v>
      </c>
      <c r="BZ139" s="9"/>
      <c r="CA139" s="9">
        <f t="shared" si="23"/>
        <v>224828583</v>
      </c>
    </row>
    <row r="140" spans="1:79" x14ac:dyDescent="0.25">
      <c r="A140" s="3" t="s">
        <v>1</v>
      </c>
      <c r="B140" s="3" t="s">
        <v>6</v>
      </c>
      <c r="C140" s="9">
        <f>SUM(C127:C139)</f>
        <v>3325522</v>
      </c>
      <c r="D140" s="9">
        <f t="shared" ref="D140:BO140" si="24">SUM(D127:D139)</f>
        <v>7439720</v>
      </c>
      <c r="E140" s="9">
        <f t="shared" si="24"/>
        <v>1369630</v>
      </c>
      <c r="F140" s="9">
        <f t="shared" si="24"/>
        <v>3816700</v>
      </c>
      <c r="G140" s="9">
        <f t="shared" si="24"/>
        <v>2014158</v>
      </c>
      <c r="H140" s="9">
        <f t="shared" si="24"/>
        <v>3285787</v>
      </c>
      <c r="I140" s="9">
        <f t="shared" si="24"/>
        <v>6945889</v>
      </c>
      <c r="J140" s="9">
        <f t="shared" si="24"/>
        <v>20607143</v>
      </c>
      <c r="K140" s="9">
        <f t="shared" si="24"/>
        <v>2602527</v>
      </c>
      <c r="L140" s="9">
        <f t="shared" si="24"/>
        <v>791944</v>
      </c>
      <c r="M140" s="9">
        <f t="shared" si="24"/>
        <v>864170</v>
      </c>
      <c r="N140" s="9">
        <f t="shared" si="24"/>
        <v>34152513</v>
      </c>
      <c r="O140" s="9">
        <f t="shared" si="24"/>
        <v>79925517</v>
      </c>
      <c r="P140" s="9">
        <f t="shared" si="24"/>
        <v>2878846</v>
      </c>
      <c r="Q140" s="9">
        <f t="shared" si="24"/>
        <v>110927772</v>
      </c>
      <c r="R140" s="9">
        <f t="shared" si="24"/>
        <v>15043428</v>
      </c>
      <c r="S140" s="9">
        <f t="shared" si="24"/>
        <v>5195350</v>
      </c>
      <c r="T140" s="9">
        <f t="shared" si="24"/>
        <v>31080829</v>
      </c>
      <c r="U140" s="9">
        <f t="shared" si="24"/>
        <v>5879482</v>
      </c>
      <c r="V140" s="9">
        <f t="shared" si="24"/>
        <v>18823613</v>
      </c>
      <c r="W140" s="9">
        <f t="shared" si="24"/>
        <v>6722260</v>
      </c>
      <c r="X140" s="9">
        <f t="shared" si="24"/>
        <v>403542</v>
      </c>
      <c r="Y140" s="9">
        <f t="shared" si="24"/>
        <v>2531312</v>
      </c>
      <c r="Z140" s="9">
        <f t="shared" si="24"/>
        <v>35204585</v>
      </c>
      <c r="AA140" s="9">
        <f t="shared" si="24"/>
        <v>22893378</v>
      </c>
      <c r="AB140" s="9">
        <f t="shared" si="24"/>
        <v>1530869</v>
      </c>
      <c r="AC140" s="9">
        <f t="shared" si="24"/>
        <v>3835471</v>
      </c>
      <c r="AD140" s="9">
        <f t="shared" si="24"/>
        <v>23738938</v>
      </c>
      <c r="AE140" s="9">
        <f t="shared" si="24"/>
        <v>662363</v>
      </c>
      <c r="AF140" s="9">
        <f t="shared" si="24"/>
        <v>1417512</v>
      </c>
      <c r="AG140" s="9">
        <f t="shared" si="24"/>
        <v>593718</v>
      </c>
      <c r="AH140" s="9">
        <f t="shared" si="24"/>
        <v>2972223</v>
      </c>
      <c r="AI140" s="9">
        <f t="shared" si="24"/>
        <v>298563565</v>
      </c>
      <c r="AJ140" s="9">
        <f t="shared" si="24"/>
        <v>15933622</v>
      </c>
      <c r="AK140" s="9">
        <f t="shared" si="24"/>
        <v>427221</v>
      </c>
      <c r="AL140" s="9">
        <f t="shared" si="24"/>
        <v>1403518</v>
      </c>
      <c r="AM140" s="9">
        <f t="shared" si="24"/>
        <v>3253631</v>
      </c>
      <c r="AN140" s="9">
        <f t="shared" si="24"/>
        <v>115462557</v>
      </c>
      <c r="AO140" s="9">
        <f t="shared" si="24"/>
        <v>4029069</v>
      </c>
      <c r="AP140" s="9">
        <f t="shared" si="24"/>
        <v>26013386</v>
      </c>
      <c r="AQ140" s="9">
        <f t="shared" si="24"/>
        <v>25313165</v>
      </c>
      <c r="AR140" s="9">
        <f t="shared" si="24"/>
        <v>8726836</v>
      </c>
      <c r="AS140" s="9">
        <f t="shared" si="24"/>
        <v>3949396</v>
      </c>
      <c r="AT140" s="9">
        <f t="shared" si="24"/>
        <v>1433138</v>
      </c>
      <c r="AU140" s="9">
        <f t="shared" si="24"/>
        <v>28691564</v>
      </c>
      <c r="AV140" s="9">
        <f t="shared" si="24"/>
        <v>17426892</v>
      </c>
      <c r="AW140" s="9">
        <f t="shared" si="24"/>
        <v>5166903</v>
      </c>
      <c r="AX140" s="9">
        <f t="shared" si="24"/>
        <v>1264271</v>
      </c>
      <c r="AY140" s="9">
        <f t="shared" si="24"/>
        <v>17295551</v>
      </c>
      <c r="AZ140" s="9">
        <f t="shared" si="24"/>
        <v>1764307</v>
      </c>
      <c r="BA140" s="9">
        <f t="shared" si="24"/>
        <v>2481872</v>
      </c>
      <c r="BB140" s="9">
        <f t="shared" si="24"/>
        <v>2734677</v>
      </c>
      <c r="BC140" s="9">
        <f t="shared" si="24"/>
        <v>11565706</v>
      </c>
      <c r="BD140" s="9">
        <f t="shared" si="24"/>
        <v>5996618</v>
      </c>
      <c r="BE140" s="9">
        <f t="shared" si="24"/>
        <v>52459622</v>
      </c>
      <c r="BF140" s="9">
        <f t="shared" si="24"/>
        <v>32103916</v>
      </c>
      <c r="BG140" s="9">
        <f t="shared" si="24"/>
        <v>37892029</v>
      </c>
      <c r="BH140" s="9">
        <f t="shared" si="24"/>
        <v>68107368</v>
      </c>
      <c r="BI140" s="9">
        <f t="shared" si="24"/>
        <v>916174</v>
      </c>
      <c r="BJ140" s="9">
        <f t="shared" si="24"/>
        <v>50734918</v>
      </c>
      <c r="BK140" s="9">
        <f t="shared" si="24"/>
        <v>20653139</v>
      </c>
      <c r="BL140" s="9">
        <f t="shared" si="24"/>
        <v>5250297</v>
      </c>
      <c r="BM140" s="9">
        <f t="shared" si="24"/>
        <v>777678</v>
      </c>
      <c r="BN140" s="9">
        <f t="shared" si="24"/>
        <v>24651314</v>
      </c>
      <c r="BO140" s="9">
        <f t="shared" si="24"/>
        <v>27953320</v>
      </c>
      <c r="BP140" s="9">
        <f t="shared" ref="BP140:BY140" si="25">SUM(BP127:BP139)</f>
        <v>11360746</v>
      </c>
      <c r="BQ140" s="9">
        <f t="shared" si="25"/>
        <v>19165321</v>
      </c>
      <c r="BR140" s="9">
        <f t="shared" si="25"/>
        <v>5915498</v>
      </c>
      <c r="BS140" s="9">
        <f t="shared" si="25"/>
        <v>6806920</v>
      </c>
      <c r="BT140" s="9">
        <f t="shared" si="25"/>
        <v>44801644</v>
      </c>
      <c r="BU140" s="9">
        <f t="shared" si="25"/>
        <v>7045600</v>
      </c>
      <c r="BV140" s="9">
        <f t="shared" si="25"/>
        <v>27952333</v>
      </c>
      <c r="BW140" s="9">
        <f t="shared" si="25"/>
        <v>28316010</v>
      </c>
      <c r="BX140" s="9">
        <f t="shared" si="25"/>
        <v>127724031</v>
      </c>
      <c r="BY140" s="9">
        <f t="shared" si="25"/>
        <v>-64720374</v>
      </c>
      <c r="BZ140" s="9"/>
      <c r="CA140" s="9">
        <f>SUM(C140:BY140)</f>
        <v>1594241680</v>
      </c>
    </row>
    <row r="141" spans="1:79" x14ac:dyDescent="0.25">
      <c r="A141" s="3" t="s">
        <v>1</v>
      </c>
      <c r="B141" s="3" t="s">
        <v>5</v>
      </c>
      <c r="C141" s="9">
        <f>SUM(C119:C139)</f>
        <v>3386609</v>
      </c>
      <c r="D141" s="9">
        <f t="shared" ref="D141:BO141" si="26">SUM(D119:D139)</f>
        <v>7729478</v>
      </c>
      <c r="E141" s="9">
        <f t="shared" si="26"/>
        <v>1385966</v>
      </c>
      <c r="F141" s="9">
        <f t="shared" si="26"/>
        <v>4480615</v>
      </c>
      <c r="G141" s="9">
        <f t="shared" si="26"/>
        <v>2138616</v>
      </c>
      <c r="H141" s="9">
        <f t="shared" si="26"/>
        <v>3355143</v>
      </c>
      <c r="I141" s="9">
        <f t="shared" si="26"/>
        <v>6996551</v>
      </c>
      <c r="J141" s="9">
        <f t="shared" si="26"/>
        <v>21498765</v>
      </c>
      <c r="K141" s="9">
        <f t="shared" si="26"/>
        <v>3187113</v>
      </c>
      <c r="L141" s="9">
        <f t="shared" si="26"/>
        <v>796944</v>
      </c>
      <c r="M141" s="9">
        <f t="shared" si="26"/>
        <v>873057</v>
      </c>
      <c r="N141" s="9">
        <f t="shared" si="26"/>
        <v>43247009</v>
      </c>
      <c r="O141" s="9">
        <f t="shared" si="26"/>
        <v>80472486</v>
      </c>
      <c r="P141" s="9">
        <f t="shared" si="26"/>
        <v>2894561</v>
      </c>
      <c r="Q141" s="9">
        <f t="shared" si="26"/>
        <v>196541891</v>
      </c>
      <c r="R141" s="9">
        <f t="shared" si="26"/>
        <v>15113308</v>
      </c>
      <c r="S141" s="9">
        <f t="shared" si="26"/>
        <v>8284487</v>
      </c>
      <c r="T141" s="9">
        <f t="shared" si="26"/>
        <v>31157769</v>
      </c>
      <c r="U141" s="9">
        <f t="shared" si="26"/>
        <v>6242125</v>
      </c>
      <c r="V141" s="9">
        <f t="shared" si="26"/>
        <v>18924732</v>
      </c>
      <c r="W141" s="9">
        <f t="shared" si="26"/>
        <v>10638043</v>
      </c>
      <c r="X141" s="9">
        <f t="shared" si="26"/>
        <v>727999</v>
      </c>
      <c r="Y141" s="9">
        <f t="shared" si="26"/>
        <v>3239965</v>
      </c>
      <c r="Z141" s="9">
        <f t="shared" si="26"/>
        <v>35290233</v>
      </c>
      <c r="AA141" s="9">
        <f t="shared" si="26"/>
        <v>22978009</v>
      </c>
      <c r="AB141" s="9">
        <f t="shared" si="26"/>
        <v>1577731</v>
      </c>
      <c r="AC141" s="9">
        <f t="shared" si="26"/>
        <v>4561183</v>
      </c>
      <c r="AD141" s="9">
        <f t="shared" si="26"/>
        <v>24542556</v>
      </c>
      <c r="AE141" s="9">
        <f t="shared" si="26"/>
        <v>662363</v>
      </c>
      <c r="AF141" s="9">
        <f t="shared" si="26"/>
        <v>1478370</v>
      </c>
      <c r="AG141" s="9">
        <f t="shared" si="26"/>
        <v>649936</v>
      </c>
      <c r="AH141" s="9">
        <f t="shared" si="26"/>
        <v>5792253</v>
      </c>
      <c r="AI141" s="9">
        <f t="shared" si="26"/>
        <v>303268294</v>
      </c>
      <c r="AJ141" s="9">
        <f t="shared" si="26"/>
        <v>16572180</v>
      </c>
      <c r="AK141" s="9">
        <f t="shared" si="26"/>
        <v>442557</v>
      </c>
      <c r="AL141" s="9">
        <f t="shared" si="26"/>
        <v>1480570</v>
      </c>
      <c r="AM141" s="9">
        <f t="shared" si="26"/>
        <v>3272983</v>
      </c>
      <c r="AN141" s="9">
        <f t="shared" si="26"/>
        <v>126453144</v>
      </c>
      <c r="AO141" s="9">
        <f t="shared" si="26"/>
        <v>5221662</v>
      </c>
      <c r="AP141" s="9">
        <f t="shared" si="26"/>
        <v>26066059</v>
      </c>
      <c r="AQ141" s="9">
        <f t="shared" si="26"/>
        <v>26249077</v>
      </c>
      <c r="AR141" s="9">
        <f t="shared" si="26"/>
        <v>8726836</v>
      </c>
      <c r="AS141" s="9">
        <f t="shared" si="26"/>
        <v>4041828</v>
      </c>
      <c r="AT141" s="9">
        <f t="shared" si="26"/>
        <v>3050635</v>
      </c>
      <c r="AU141" s="9">
        <f t="shared" si="26"/>
        <v>28720164</v>
      </c>
      <c r="AV141" s="9">
        <f t="shared" si="26"/>
        <v>17445323</v>
      </c>
      <c r="AW141" s="9">
        <f t="shared" si="26"/>
        <v>5193411</v>
      </c>
      <c r="AX141" s="9">
        <f t="shared" si="26"/>
        <v>1309351</v>
      </c>
      <c r="AY141" s="9">
        <f t="shared" si="26"/>
        <v>17424827</v>
      </c>
      <c r="AZ141" s="9">
        <f t="shared" si="26"/>
        <v>1768293</v>
      </c>
      <c r="BA141" s="9">
        <f t="shared" si="26"/>
        <v>2581291</v>
      </c>
      <c r="BB141" s="9">
        <f t="shared" si="26"/>
        <v>2770842</v>
      </c>
      <c r="BC141" s="9">
        <f t="shared" si="26"/>
        <v>11693525</v>
      </c>
      <c r="BD141" s="9">
        <f t="shared" si="26"/>
        <v>6289158</v>
      </c>
      <c r="BE141" s="9">
        <f t="shared" si="26"/>
        <v>56270220</v>
      </c>
      <c r="BF141" s="9">
        <f t="shared" si="26"/>
        <v>32387463</v>
      </c>
      <c r="BG141" s="9">
        <f t="shared" si="26"/>
        <v>41040112</v>
      </c>
      <c r="BH141" s="9">
        <f t="shared" si="26"/>
        <v>70007873</v>
      </c>
      <c r="BI141" s="9">
        <f t="shared" si="26"/>
        <v>953620</v>
      </c>
      <c r="BJ141" s="9">
        <f t="shared" si="26"/>
        <v>50787988</v>
      </c>
      <c r="BK141" s="9">
        <f t="shared" si="26"/>
        <v>23334720</v>
      </c>
      <c r="BL141" s="9">
        <f t="shared" si="26"/>
        <v>5497020</v>
      </c>
      <c r="BM141" s="9">
        <f t="shared" si="26"/>
        <v>908246</v>
      </c>
      <c r="BN141" s="9">
        <f t="shared" si="26"/>
        <v>24796169</v>
      </c>
      <c r="BO141" s="9">
        <f t="shared" si="26"/>
        <v>29706774</v>
      </c>
      <c r="BP141" s="9">
        <f t="shared" ref="BP141:BY141" si="27">SUM(BP119:BP139)</f>
        <v>13902497</v>
      </c>
      <c r="BQ141" s="9">
        <f t="shared" si="27"/>
        <v>19308318</v>
      </c>
      <c r="BR141" s="9">
        <f t="shared" si="27"/>
        <v>5970363</v>
      </c>
      <c r="BS141" s="9">
        <f t="shared" si="27"/>
        <v>6902032</v>
      </c>
      <c r="BT141" s="9">
        <f t="shared" si="27"/>
        <v>44866317</v>
      </c>
      <c r="BU141" s="9">
        <f t="shared" si="27"/>
        <v>7166432</v>
      </c>
      <c r="BV141" s="9">
        <f t="shared" si="27"/>
        <v>28712153</v>
      </c>
      <c r="BW141" s="9">
        <f t="shared" si="27"/>
        <v>28469239</v>
      </c>
      <c r="BX141" s="9">
        <f t="shared" si="27"/>
        <v>128306219</v>
      </c>
      <c r="BY141" s="9">
        <f t="shared" si="27"/>
        <v>-64039669</v>
      </c>
      <c r="BZ141" s="9"/>
      <c r="CA141" s="9">
        <f t="shared" si="23"/>
        <v>1746141982</v>
      </c>
    </row>
    <row r="142" spans="1:79" x14ac:dyDescent="0.25">
      <c r="A142" s="13" t="s">
        <v>4</v>
      </c>
      <c r="B142" s="13" t="s">
        <v>3</v>
      </c>
      <c r="C142" s="9">
        <v>2100212</v>
      </c>
      <c r="D142" s="9">
        <v>44681615</v>
      </c>
      <c r="E142" s="9">
        <v>1362160</v>
      </c>
      <c r="F142" s="9">
        <v>12423992</v>
      </c>
      <c r="G142" s="9">
        <v>3040207</v>
      </c>
      <c r="H142" s="9">
        <v>3545648</v>
      </c>
      <c r="I142" s="9">
        <v>9267771</v>
      </c>
      <c r="J142" s="9">
        <v>13586825</v>
      </c>
      <c r="K142" s="9">
        <v>2000074</v>
      </c>
      <c r="L142" s="9">
        <v>1238075</v>
      </c>
      <c r="M142" s="9">
        <v>922766</v>
      </c>
      <c r="N142" s="9">
        <v>80464704</v>
      </c>
      <c r="O142" s="9">
        <v>72303774</v>
      </c>
      <c r="P142" s="9">
        <v>4737266</v>
      </c>
      <c r="Q142" s="9">
        <v>73438249</v>
      </c>
      <c r="R142" s="9">
        <v>17172985</v>
      </c>
      <c r="S142" s="9">
        <v>2432488</v>
      </c>
      <c r="T142" s="9">
        <v>6810034</v>
      </c>
      <c r="U142" s="9">
        <v>1960878</v>
      </c>
      <c r="V142" s="9">
        <v>8723294</v>
      </c>
      <c r="W142" s="9">
        <v>14428909</v>
      </c>
      <c r="X142" s="9">
        <v>50629</v>
      </c>
      <c r="Y142" s="9">
        <v>0</v>
      </c>
      <c r="Z142" s="9">
        <v>35608572</v>
      </c>
      <c r="AA142" s="9">
        <v>4310747</v>
      </c>
      <c r="AB142" s="9">
        <v>4684266</v>
      </c>
      <c r="AC142" s="9">
        <v>1425118</v>
      </c>
      <c r="AD142" s="9">
        <v>26199347</v>
      </c>
      <c r="AE142" s="9">
        <v>645047</v>
      </c>
      <c r="AF142" s="9">
        <v>877258</v>
      </c>
      <c r="AG142" s="9">
        <v>376553</v>
      </c>
      <c r="AH142" s="9">
        <v>14990938</v>
      </c>
      <c r="AI142" s="9">
        <v>99714492</v>
      </c>
      <c r="AJ142" s="9">
        <v>9357814</v>
      </c>
      <c r="AK142" s="9">
        <v>667039</v>
      </c>
      <c r="AL142" s="9">
        <v>2748144</v>
      </c>
      <c r="AM142" s="9">
        <v>3055558</v>
      </c>
      <c r="AN142" s="9">
        <v>60989812</v>
      </c>
      <c r="AO142" s="9">
        <v>5563623</v>
      </c>
      <c r="AP142" s="9">
        <v>27595879</v>
      </c>
      <c r="AQ142" s="9">
        <v>19478565</v>
      </c>
      <c r="AR142" s="9">
        <v>12363739</v>
      </c>
      <c r="AS142" s="9">
        <v>3402076</v>
      </c>
      <c r="AT142" s="9">
        <v>3309871</v>
      </c>
      <c r="AU142" s="9">
        <v>51958407</v>
      </c>
      <c r="AV142" s="9">
        <v>17222005</v>
      </c>
      <c r="AW142" s="9">
        <v>279147</v>
      </c>
      <c r="AX142" s="9">
        <v>4250153</v>
      </c>
      <c r="AY142" s="9">
        <f>102159029-71767406</f>
        <v>30391623</v>
      </c>
      <c r="AZ142" s="9">
        <v>38884</v>
      </c>
      <c r="BA142" s="9">
        <v>26931</v>
      </c>
      <c r="BB142" s="9">
        <v>3399912</v>
      </c>
      <c r="BC142" s="9">
        <v>5578439</v>
      </c>
      <c r="BD142" s="9">
        <v>18029052</v>
      </c>
      <c r="BE142" s="9">
        <v>10104844</v>
      </c>
      <c r="BF142" s="9">
        <v>32776158</v>
      </c>
      <c r="BG142" s="9">
        <v>44680904</v>
      </c>
      <c r="BH142" s="9">
        <v>69547385</v>
      </c>
      <c r="BI142" s="9">
        <v>2552218</v>
      </c>
      <c r="BJ142" s="9">
        <v>9010795</v>
      </c>
      <c r="BK142" s="9">
        <v>7600780</v>
      </c>
      <c r="BL142" s="9">
        <v>2851259</v>
      </c>
      <c r="BM142" s="9">
        <v>1450839</v>
      </c>
      <c r="BN142" s="9">
        <v>12167822</v>
      </c>
      <c r="BO142" s="9">
        <v>37279551</v>
      </c>
      <c r="BP142" s="9">
        <v>16251213</v>
      </c>
      <c r="BQ142" s="9">
        <v>8116217</v>
      </c>
      <c r="BR142" s="9">
        <v>3083930</v>
      </c>
      <c r="BS142" s="9">
        <v>7779540</v>
      </c>
      <c r="BT142" s="9">
        <v>12433840</v>
      </c>
      <c r="BU142" s="9">
        <v>8817924</v>
      </c>
      <c r="BV142" s="9">
        <v>16190576</v>
      </c>
      <c r="BW142" s="9">
        <v>58141953</v>
      </c>
      <c r="BX142" s="9">
        <v>22186229</v>
      </c>
      <c r="BY142" s="9">
        <v>13345977</v>
      </c>
      <c r="BZ142" s="9"/>
      <c r="CA142" s="9">
        <f>SUM(C142:BZ142)</f>
        <v>1241601520</v>
      </c>
    </row>
    <row r="143" spans="1:79" x14ac:dyDescent="0.25">
      <c r="A143" s="3" t="s">
        <v>1</v>
      </c>
      <c r="B143" s="3" t="s">
        <v>2</v>
      </c>
      <c r="C143" s="9">
        <f t="shared" ref="C143:BN143" si="28">C144-SUM(C127:C139)-C142-C88</f>
        <v>47604445</v>
      </c>
      <c r="D143" s="9">
        <f t="shared" si="28"/>
        <v>262852252</v>
      </c>
      <c r="E143" s="9">
        <f t="shared" si="28"/>
        <v>18769386</v>
      </c>
      <c r="F143" s="9">
        <f t="shared" si="28"/>
        <v>112718211</v>
      </c>
      <c r="G143" s="9">
        <f t="shared" si="28"/>
        <v>42609693</v>
      </c>
      <c r="H143" s="9">
        <f t="shared" si="28"/>
        <v>32376233</v>
      </c>
      <c r="I143" s="9">
        <f t="shared" si="28"/>
        <v>40866096</v>
      </c>
      <c r="J143" s="9">
        <f t="shared" si="28"/>
        <v>156634820</v>
      </c>
      <c r="K143" s="9">
        <f t="shared" si="28"/>
        <v>30018371</v>
      </c>
      <c r="L143" s="9">
        <f t="shared" si="28"/>
        <v>28353896</v>
      </c>
      <c r="M143" s="9">
        <f t="shared" si="28"/>
        <v>22128047</v>
      </c>
      <c r="N143" s="9">
        <f t="shared" si="28"/>
        <v>348122543</v>
      </c>
      <c r="O143" s="9">
        <f t="shared" si="28"/>
        <v>409242246</v>
      </c>
      <c r="P143" s="9">
        <f t="shared" si="28"/>
        <v>24647894</v>
      </c>
      <c r="Q143" s="9">
        <f t="shared" si="28"/>
        <v>838275309</v>
      </c>
      <c r="R143" s="9">
        <f t="shared" si="28"/>
        <v>109988524</v>
      </c>
      <c r="S143" s="9">
        <f t="shared" si="28"/>
        <v>73049045</v>
      </c>
      <c r="T143" s="9">
        <f t="shared" si="28"/>
        <v>91699299</v>
      </c>
      <c r="U143" s="9">
        <f t="shared" si="28"/>
        <v>62529078</v>
      </c>
      <c r="V143" s="9">
        <f t="shared" si="28"/>
        <v>65447635</v>
      </c>
      <c r="W143" s="9">
        <f t="shared" si="28"/>
        <v>151091520</v>
      </c>
      <c r="X143" s="9">
        <f t="shared" si="28"/>
        <v>17298234</v>
      </c>
      <c r="Y143" s="9">
        <f t="shared" si="28"/>
        <v>46253791</v>
      </c>
      <c r="Z143" s="9">
        <f t="shared" si="28"/>
        <v>281059735</v>
      </c>
      <c r="AA143" s="9">
        <f t="shared" si="28"/>
        <v>46417175</v>
      </c>
      <c r="AB143" s="9">
        <f t="shared" si="28"/>
        <v>48588116</v>
      </c>
      <c r="AC143" s="9">
        <f t="shared" si="28"/>
        <v>52779352</v>
      </c>
      <c r="AD143" s="9">
        <f t="shared" si="28"/>
        <v>227416688</v>
      </c>
      <c r="AE143" s="9">
        <f t="shared" si="28"/>
        <v>16107130</v>
      </c>
      <c r="AF143" s="9">
        <f t="shared" si="28"/>
        <v>45440098</v>
      </c>
      <c r="AG143" s="9">
        <f t="shared" si="28"/>
        <v>15993523</v>
      </c>
      <c r="AH143" s="9">
        <f t="shared" si="28"/>
        <v>123344259</v>
      </c>
      <c r="AI143" s="9">
        <f t="shared" si="28"/>
        <v>923206899</v>
      </c>
      <c r="AJ143" s="9">
        <f t="shared" si="28"/>
        <v>110260979</v>
      </c>
      <c r="AK143" s="9">
        <f t="shared" si="28"/>
        <v>11842181</v>
      </c>
      <c r="AL143" s="9">
        <f t="shared" si="28"/>
        <v>19642431</v>
      </c>
      <c r="AM143" s="9">
        <f t="shared" si="28"/>
        <v>38405291</v>
      </c>
      <c r="AN143" s="9">
        <f t="shared" si="28"/>
        <v>620395177</v>
      </c>
      <c r="AO143" s="9">
        <f t="shared" si="28"/>
        <v>55373234</v>
      </c>
      <c r="AP143" s="9">
        <f t="shared" si="28"/>
        <v>156283467</v>
      </c>
      <c r="AQ143" s="9">
        <f t="shared" si="28"/>
        <v>175758150</v>
      </c>
      <c r="AR143" s="9">
        <f t="shared" si="28"/>
        <v>69805158</v>
      </c>
      <c r="AS143" s="9">
        <f t="shared" si="28"/>
        <v>40054311</v>
      </c>
      <c r="AT143" s="9">
        <f t="shared" si="28"/>
        <v>26054462</v>
      </c>
      <c r="AU143" s="9">
        <f t="shared" si="28"/>
        <v>354978337</v>
      </c>
      <c r="AV143" s="9">
        <f t="shared" si="28"/>
        <v>122089967</v>
      </c>
      <c r="AW143" s="9">
        <f t="shared" si="28"/>
        <v>30785862</v>
      </c>
      <c r="AX143" s="9">
        <f t="shared" si="28"/>
        <v>45990246</v>
      </c>
      <c r="AY143" s="9">
        <f t="shared" si="28"/>
        <v>254965952</v>
      </c>
      <c r="AZ143" s="9">
        <f t="shared" si="28"/>
        <v>12754560</v>
      </c>
      <c r="BA143" s="9">
        <f t="shared" si="28"/>
        <v>54514577</v>
      </c>
      <c r="BB143" s="9">
        <f t="shared" si="28"/>
        <v>49577842</v>
      </c>
      <c r="BC143" s="9">
        <f t="shared" si="28"/>
        <v>80538894</v>
      </c>
      <c r="BD143" s="9">
        <f t="shared" si="28"/>
        <v>139985053</v>
      </c>
      <c r="BE143" s="9">
        <f t="shared" si="28"/>
        <v>175522489</v>
      </c>
      <c r="BF143" s="9">
        <f t="shared" si="28"/>
        <v>175326479</v>
      </c>
      <c r="BG143" s="9">
        <f t="shared" si="28"/>
        <v>407778897</v>
      </c>
      <c r="BH143" s="9">
        <f t="shared" si="28"/>
        <v>381964185</v>
      </c>
      <c r="BI143" s="9">
        <f t="shared" si="28"/>
        <v>28733124</v>
      </c>
      <c r="BJ143" s="9">
        <f t="shared" si="28"/>
        <v>60766037</v>
      </c>
      <c r="BK143" s="9">
        <f t="shared" si="28"/>
        <v>122612657</v>
      </c>
      <c r="BL143" s="9">
        <f t="shared" si="28"/>
        <v>38743934</v>
      </c>
      <c r="BM143" s="9">
        <f t="shared" si="28"/>
        <v>31529521</v>
      </c>
      <c r="BN143" s="9">
        <f t="shared" si="28"/>
        <v>115438820</v>
      </c>
      <c r="BO143" s="9">
        <f t="shared" ref="BO143:BY143" si="29">BO144-SUM(BO127:BO139)-BO142-BO88</f>
        <v>146929155</v>
      </c>
      <c r="BP143" s="9">
        <f t="shared" si="29"/>
        <v>125816640</v>
      </c>
      <c r="BQ143" s="9">
        <f t="shared" si="29"/>
        <v>174526752</v>
      </c>
      <c r="BR143" s="9">
        <f t="shared" si="29"/>
        <v>45480378</v>
      </c>
      <c r="BS143" s="9">
        <f t="shared" si="29"/>
        <v>53732156</v>
      </c>
      <c r="BT143" s="9">
        <f t="shared" si="29"/>
        <v>66805414</v>
      </c>
      <c r="BU143" s="9">
        <f t="shared" si="29"/>
        <v>113418107</v>
      </c>
      <c r="BV143" s="9">
        <f t="shared" si="29"/>
        <v>225759255</v>
      </c>
      <c r="BW143" s="9">
        <f t="shared" si="29"/>
        <v>207472089</v>
      </c>
      <c r="BX143" s="9">
        <f t="shared" si="29"/>
        <v>197783599</v>
      </c>
      <c r="BY143" s="9">
        <f t="shared" si="29"/>
        <v>213860693</v>
      </c>
      <c r="BZ143" s="9"/>
      <c r="CA143" s="9">
        <f>SUM(C143:BZ143)</f>
        <v>10392986055</v>
      </c>
    </row>
    <row r="144" spans="1:79" x14ac:dyDescent="0.25">
      <c r="A144" s="3" t="s">
        <v>1</v>
      </c>
      <c r="B144" s="3" t="s">
        <v>0</v>
      </c>
      <c r="C144" s="9">
        <f>C141+C117+C108+C66+C142</f>
        <v>63459779</v>
      </c>
      <c r="D144" s="9">
        <f t="shared" ref="D144:BO144" si="30">D141+D117+D108+D66+D142</f>
        <v>366298423</v>
      </c>
      <c r="E144" s="9">
        <f t="shared" si="30"/>
        <v>24834731</v>
      </c>
      <c r="F144" s="9">
        <f t="shared" si="30"/>
        <v>157602461</v>
      </c>
      <c r="G144" s="9">
        <f t="shared" si="30"/>
        <v>48167718</v>
      </c>
      <c r="H144" s="9">
        <f t="shared" si="30"/>
        <v>43071174</v>
      </c>
      <c r="I144" s="9">
        <f t="shared" si="30"/>
        <v>58698129</v>
      </c>
      <c r="J144" s="9">
        <f t="shared" si="30"/>
        <v>204959951</v>
      </c>
      <c r="K144" s="9">
        <f t="shared" si="30"/>
        <v>38092805</v>
      </c>
      <c r="L144" s="9">
        <f t="shared" si="30"/>
        <v>30964463</v>
      </c>
      <c r="M144" s="9">
        <f t="shared" si="30"/>
        <v>26445332</v>
      </c>
      <c r="N144" s="9">
        <f t="shared" si="30"/>
        <v>565281743</v>
      </c>
      <c r="O144" s="9">
        <f t="shared" si="30"/>
        <v>612507091</v>
      </c>
      <c r="P144" s="9">
        <f t="shared" si="30"/>
        <v>32761024</v>
      </c>
      <c r="Q144" s="9">
        <f t="shared" si="30"/>
        <v>1164927819</v>
      </c>
      <c r="R144" s="9">
        <f t="shared" si="30"/>
        <v>145461467</v>
      </c>
      <c r="S144" s="9">
        <f t="shared" si="30"/>
        <v>86832889</v>
      </c>
      <c r="T144" s="9">
        <f t="shared" si="30"/>
        <v>129825695</v>
      </c>
      <c r="U144" s="9">
        <f t="shared" si="30"/>
        <v>73306823</v>
      </c>
      <c r="V144" s="9">
        <f t="shared" si="30"/>
        <v>94821244</v>
      </c>
      <c r="W144" s="9">
        <f t="shared" si="30"/>
        <v>176672271</v>
      </c>
      <c r="X144" s="9">
        <f t="shared" si="30"/>
        <v>18428953</v>
      </c>
      <c r="Y144" s="9">
        <f t="shared" si="30"/>
        <v>52325721</v>
      </c>
      <c r="Z144" s="9">
        <f t="shared" si="30"/>
        <v>384417204</v>
      </c>
      <c r="AA144" s="9">
        <f t="shared" si="30"/>
        <v>78475708</v>
      </c>
      <c r="AB144" s="9">
        <f t="shared" si="30"/>
        <v>71294754</v>
      </c>
      <c r="AC144" s="9">
        <f t="shared" si="30"/>
        <v>59898464</v>
      </c>
      <c r="AD144" s="9">
        <f t="shared" si="30"/>
        <v>306023727</v>
      </c>
      <c r="AE144" s="9">
        <f t="shared" si="30"/>
        <v>18719433</v>
      </c>
      <c r="AF144" s="9">
        <f t="shared" si="30"/>
        <v>49081307</v>
      </c>
      <c r="AG144" s="9">
        <f t="shared" si="30"/>
        <v>16981938</v>
      </c>
      <c r="AH144" s="9">
        <f t="shared" si="30"/>
        <v>163945848</v>
      </c>
      <c r="AI144" s="9">
        <f t="shared" si="30"/>
        <v>1379776096</v>
      </c>
      <c r="AJ144" s="9">
        <f t="shared" si="30"/>
        <v>137766015</v>
      </c>
      <c r="AK144" s="9">
        <f t="shared" si="30"/>
        <v>13951079</v>
      </c>
      <c r="AL144" s="9">
        <f t="shared" si="30"/>
        <v>23810318</v>
      </c>
      <c r="AM144" s="9">
        <f t="shared" si="30"/>
        <v>46374746</v>
      </c>
      <c r="AN144" s="9">
        <f t="shared" si="30"/>
        <v>818267147</v>
      </c>
      <c r="AO144" s="9">
        <f t="shared" si="30"/>
        <v>65040726</v>
      </c>
      <c r="AP144" s="9">
        <f t="shared" si="30"/>
        <v>215237739</v>
      </c>
      <c r="AQ144" s="9">
        <f t="shared" si="30"/>
        <v>232896011</v>
      </c>
      <c r="AR144" s="9">
        <f t="shared" si="30"/>
        <v>92506837</v>
      </c>
      <c r="AS144" s="9">
        <f t="shared" si="30"/>
        <v>49729421</v>
      </c>
      <c r="AT144" s="9">
        <f t="shared" si="30"/>
        <v>30797471</v>
      </c>
      <c r="AU144" s="9">
        <f t="shared" si="30"/>
        <v>512360495</v>
      </c>
      <c r="AV144" s="9">
        <f t="shared" si="30"/>
        <v>167579202</v>
      </c>
      <c r="AW144" s="9">
        <f t="shared" si="30"/>
        <v>51926434</v>
      </c>
      <c r="AX144" s="9">
        <f t="shared" si="30"/>
        <v>51893728</v>
      </c>
      <c r="AY144" s="9">
        <f t="shared" si="30"/>
        <v>305424968</v>
      </c>
      <c r="AZ144" s="9">
        <f t="shared" si="30"/>
        <v>14781170</v>
      </c>
      <c r="BA144" s="9">
        <f t="shared" si="30"/>
        <v>57691426</v>
      </c>
      <c r="BB144" s="9">
        <f t="shared" si="30"/>
        <v>61291224</v>
      </c>
      <c r="BC144" s="9">
        <f t="shared" si="30"/>
        <v>98664869</v>
      </c>
      <c r="BD144" s="9">
        <f t="shared" si="30"/>
        <v>185237356</v>
      </c>
      <c r="BE144" s="9">
        <f t="shared" si="30"/>
        <v>244318217</v>
      </c>
      <c r="BF144" s="9">
        <f t="shared" si="30"/>
        <v>253102789</v>
      </c>
      <c r="BG144" s="9">
        <f t="shared" si="30"/>
        <v>563398998</v>
      </c>
      <c r="BH144" s="9">
        <f t="shared" si="30"/>
        <v>629088807</v>
      </c>
      <c r="BI144" s="9">
        <f t="shared" si="30"/>
        <v>32318961</v>
      </c>
      <c r="BJ144" s="9">
        <f t="shared" si="30"/>
        <v>124678405</v>
      </c>
      <c r="BK144" s="9">
        <f t="shared" si="30"/>
        <v>157279615</v>
      </c>
      <c r="BL144" s="9">
        <f t="shared" si="30"/>
        <v>60129686</v>
      </c>
      <c r="BM144" s="9">
        <f t="shared" si="30"/>
        <v>36944308</v>
      </c>
      <c r="BN144" s="9">
        <f t="shared" si="30"/>
        <v>192070264</v>
      </c>
      <c r="BO144" s="9">
        <f t="shared" si="30"/>
        <v>217097795</v>
      </c>
      <c r="BP144" s="9">
        <f t="shared" ref="BP144:BY144" si="31">BP141+BP117+BP108+BP66+BP142</f>
        <v>167999156</v>
      </c>
      <c r="BQ144" s="9">
        <f t="shared" si="31"/>
        <v>218156492</v>
      </c>
      <c r="BR144" s="9">
        <f t="shared" si="31"/>
        <v>55587807</v>
      </c>
      <c r="BS144" s="9">
        <f t="shared" si="31"/>
        <v>69390547</v>
      </c>
      <c r="BT144" s="9">
        <f t="shared" si="31"/>
        <v>128191381</v>
      </c>
      <c r="BU144" s="9">
        <f t="shared" si="31"/>
        <v>137613651</v>
      </c>
      <c r="BV144" s="9">
        <f t="shared" si="31"/>
        <v>276041710</v>
      </c>
      <c r="BW144" s="9">
        <f t="shared" si="31"/>
        <v>323129446</v>
      </c>
      <c r="BX144" s="9">
        <f t="shared" si="31"/>
        <v>385447051</v>
      </c>
      <c r="BY144" s="9">
        <f t="shared" si="31"/>
        <v>206052177</v>
      </c>
      <c r="BZ144" s="9"/>
      <c r="CA144" s="9">
        <f>SUM(C144:BZ144)</f>
        <v>14455627830</v>
      </c>
    </row>
    <row r="146" spans="3:79" x14ac:dyDescent="0.25">
      <c r="CA146" s="9"/>
    </row>
    <row r="147" spans="3:79" x14ac:dyDescent="0.25"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</row>
    <row r="148" spans="3:79" x14ac:dyDescent="0.25"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spans="3:79" x14ac:dyDescent="0.25"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</row>
    <row r="153" spans="3:79" x14ac:dyDescent="0.25">
      <c r="C153" s="3">
        <v>3325522</v>
      </c>
      <c r="D153" s="3">
        <v>7439720</v>
      </c>
      <c r="E153" s="3">
        <v>1369630</v>
      </c>
      <c r="F153" s="3">
        <v>3816700</v>
      </c>
      <c r="G153" s="3">
        <v>2014158</v>
      </c>
      <c r="H153" s="3">
        <v>3285787</v>
      </c>
      <c r="I153" s="3">
        <v>6945889</v>
      </c>
      <c r="J153" s="3">
        <v>20607143</v>
      </c>
      <c r="K153" s="3">
        <v>2602527</v>
      </c>
      <c r="L153" s="3">
        <v>791944</v>
      </c>
      <c r="M153" s="3">
        <v>864170</v>
      </c>
      <c r="N153" s="3">
        <v>34152513</v>
      </c>
      <c r="O153" s="3">
        <v>79925517</v>
      </c>
      <c r="P153" s="3">
        <v>2878846</v>
      </c>
      <c r="Q153" s="3">
        <v>110927772</v>
      </c>
      <c r="R153" s="3">
        <v>15043428</v>
      </c>
      <c r="S153" s="3">
        <v>5195350</v>
      </c>
      <c r="T153" s="3">
        <v>31080829</v>
      </c>
      <c r="U153" s="3">
        <v>5879482</v>
      </c>
      <c r="V153" s="3">
        <v>18823613</v>
      </c>
      <c r="W153" s="3">
        <v>6722260</v>
      </c>
      <c r="X153" s="3">
        <v>403542</v>
      </c>
      <c r="Y153" s="3">
        <v>2531312</v>
      </c>
      <c r="Z153" s="3">
        <v>35204585</v>
      </c>
      <c r="AA153" s="3">
        <v>22893378</v>
      </c>
      <c r="AB153" s="3">
        <v>1530869</v>
      </c>
      <c r="AC153" s="3">
        <v>3835471</v>
      </c>
      <c r="AD153" s="3">
        <v>23738938</v>
      </c>
      <c r="AE153" s="3">
        <v>662363</v>
      </c>
      <c r="AF153" s="3">
        <v>1417512</v>
      </c>
      <c r="AG153" s="3">
        <v>593718</v>
      </c>
      <c r="AH153" s="3">
        <v>2972223</v>
      </c>
      <c r="AI153" s="3">
        <v>298563565</v>
      </c>
      <c r="AJ153" s="3">
        <v>15933622</v>
      </c>
      <c r="AK153" s="3">
        <v>427221</v>
      </c>
      <c r="AL153" s="3">
        <v>1403518</v>
      </c>
      <c r="AM153" s="3">
        <v>3253631</v>
      </c>
      <c r="AN153" s="3">
        <v>115462557</v>
      </c>
      <c r="AO153" s="3">
        <v>4029069</v>
      </c>
      <c r="AP153" s="3">
        <v>26013386</v>
      </c>
      <c r="AQ153" s="3">
        <v>25313165</v>
      </c>
      <c r="AR153" s="3">
        <v>8726836</v>
      </c>
      <c r="AS153" s="3">
        <v>3949396</v>
      </c>
      <c r="AT153" s="3">
        <v>1433138</v>
      </c>
      <c r="AU153" s="3">
        <v>28691564</v>
      </c>
      <c r="AV153" s="3">
        <v>17426892</v>
      </c>
      <c r="AW153" s="3">
        <v>5166903</v>
      </c>
      <c r="AX153" s="3">
        <v>1264271</v>
      </c>
      <c r="AY153" s="3">
        <v>17295551</v>
      </c>
      <c r="AZ153" s="3">
        <v>1764307</v>
      </c>
      <c r="BA153" s="3">
        <v>2481872</v>
      </c>
      <c r="BB153" s="3">
        <v>2734677</v>
      </c>
      <c r="BC153" s="3">
        <v>11565706</v>
      </c>
      <c r="BD153" s="3">
        <v>5996618</v>
      </c>
      <c r="BE153" s="3">
        <v>52459622</v>
      </c>
      <c r="BF153" s="3">
        <v>32103916</v>
      </c>
      <c r="BG153" s="3">
        <v>37892029</v>
      </c>
      <c r="BH153" s="3">
        <v>68107368</v>
      </c>
      <c r="BI153" s="3">
        <v>916174</v>
      </c>
      <c r="BJ153" s="3">
        <v>50734918</v>
      </c>
      <c r="BK153" s="3">
        <v>20653139</v>
      </c>
      <c r="BL153" s="3">
        <v>5250297</v>
      </c>
      <c r="BM153" s="3">
        <v>777678</v>
      </c>
      <c r="BN153" s="3">
        <v>24651314</v>
      </c>
      <c r="BO153" s="3">
        <v>27953320</v>
      </c>
      <c r="BP153" s="3">
        <v>11360746</v>
      </c>
      <c r="BQ153" s="3">
        <v>19165321</v>
      </c>
      <c r="BR153" s="3">
        <v>5915498</v>
      </c>
      <c r="BS153" s="3">
        <v>6806920</v>
      </c>
      <c r="BT153" s="3">
        <v>44801644</v>
      </c>
      <c r="BU153" s="3">
        <v>7045600</v>
      </c>
      <c r="BV153" s="3">
        <v>27952333</v>
      </c>
      <c r="BW153" s="3">
        <v>28316010</v>
      </c>
      <c r="BX153" s="3">
        <v>127724031</v>
      </c>
      <c r="BY153" s="3">
        <v>-64720374</v>
      </c>
    </row>
    <row r="157" spans="3:79" x14ac:dyDescent="0.25">
      <c r="C157" s="9">
        <f>C147-C140</f>
        <v>-3325522</v>
      </c>
      <c r="D157" s="9">
        <f t="shared" ref="D157:BO157" si="32">D147-D140</f>
        <v>-7439720</v>
      </c>
      <c r="E157" s="9">
        <f t="shared" si="32"/>
        <v>-1369630</v>
      </c>
      <c r="F157" s="9">
        <f t="shared" si="32"/>
        <v>-3816700</v>
      </c>
      <c r="G157" s="9">
        <f t="shared" si="32"/>
        <v>-2014158</v>
      </c>
      <c r="H157" s="9">
        <f t="shared" si="32"/>
        <v>-3285787</v>
      </c>
      <c r="I157" s="9">
        <f t="shared" si="32"/>
        <v>-6945889</v>
      </c>
      <c r="J157" s="9">
        <f t="shared" si="32"/>
        <v>-20607143</v>
      </c>
      <c r="K157" s="9">
        <f t="shared" si="32"/>
        <v>-2602527</v>
      </c>
      <c r="L157" s="9">
        <f t="shared" si="32"/>
        <v>-791944</v>
      </c>
      <c r="M157" s="9">
        <f t="shared" si="32"/>
        <v>-864170</v>
      </c>
      <c r="N157" s="9">
        <f t="shared" si="32"/>
        <v>-34152513</v>
      </c>
      <c r="O157" s="9">
        <f t="shared" si="32"/>
        <v>-79925517</v>
      </c>
      <c r="P157" s="9">
        <f t="shared" si="32"/>
        <v>-2878846</v>
      </c>
      <c r="Q157" s="9">
        <f t="shared" si="32"/>
        <v>-110927772</v>
      </c>
      <c r="R157" s="9">
        <f t="shared" si="32"/>
        <v>-15043428</v>
      </c>
      <c r="S157" s="9">
        <f t="shared" si="32"/>
        <v>-5195350</v>
      </c>
      <c r="T157" s="9">
        <f t="shared" si="32"/>
        <v>-31080829</v>
      </c>
      <c r="U157" s="9">
        <f t="shared" si="32"/>
        <v>-5879482</v>
      </c>
      <c r="V157" s="9">
        <f t="shared" si="32"/>
        <v>-18823613</v>
      </c>
      <c r="W157" s="9">
        <f t="shared" si="32"/>
        <v>-6722260</v>
      </c>
      <c r="X157" s="9">
        <f t="shared" si="32"/>
        <v>-403542</v>
      </c>
      <c r="Y157" s="9">
        <f t="shared" si="32"/>
        <v>-2531312</v>
      </c>
      <c r="Z157" s="9">
        <f t="shared" si="32"/>
        <v>-35204585</v>
      </c>
      <c r="AA157" s="9">
        <f t="shared" si="32"/>
        <v>-22893378</v>
      </c>
      <c r="AB157" s="9">
        <f t="shared" si="32"/>
        <v>-1530869</v>
      </c>
      <c r="AC157" s="9">
        <f t="shared" si="32"/>
        <v>-3835471</v>
      </c>
      <c r="AD157" s="9">
        <f t="shared" si="32"/>
        <v>-23738938</v>
      </c>
      <c r="AE157" s="9">
        <f t="shared" si="32"/>
        <v>-662363</v>
      </c>
      <c r="AF157" s="9">
        <f t="shared" si="32"/>
        <v>-1417512</v>
      </c>
      <c r="AG157" s="9">
        <f t="shared" si="32"/>
        <v>-593718</v>
      </c>
      <c r="AH157" s="9">
        <f t="shared" si="32"/>
        <v>-2972223</v>
      </c>
      <c r="AI157" s="9">
        <f t="shared" si="32"/>
        <v>-298563565</v>
      </c>
      <c r="AJ157" s="9">
        <f t="shared" si="32"/>
        <v>-15933622</v>
      </c>
      <c r="AK157" s="9">
        <f t="shared" si="32"/>
        <v>-427221</v>
      </c>
      <c r="AL157" s="9">
        <f t="shared" si="32"/>
        <v>-1403518</v>
      </c>
      <c r="AM157" s="9">
        <f t="shared" si="32"/>
        <v>-3253631</v>
      </c>
      <c r="AN157" s="9">
        <f t="shared" si="32"/>
        <v>-115462557</v>
      </c>
      <c r="AO157" s="9">
        <f t="shared" si="32"/>
        <v>-4029069</v>
      </c>
      <c r="AP157" s="9">
        <f t="shared" si="32"/>
        <v>-26013386</v>
      </c>
      <c r="AQ157" s="9">
        <f t="shared" si="32"/>
        <v>-25313165</v>
      </c>
      <c r="AR157" s="9">
        <f t="shared" si="32"/>
        <v>-8726836</v>
      </c>
      <c r="AS157" s="9">
        <f t="shared" si="32"/>
        <v>-3949396</v>
      </c>
      <c r="AT157" s="9">
        <f t="shared" si="32"/>
        <v>-1433138</v>
      </c>
      <c r="AU157" s="9">
        <f t="shared" si="32"/>
        <v>-28691564</v>
      </c>
      <c r="AV157" s="9">
        <f t="shared" si="32"/>
        <v>-17426892</v>
      </c>
      <c r="AW157" s="9">
        <f t="shared" si="32"/>
        <v>-5166903</v>
      </c>
      <c r="AX157" s="9">
        <f t="shared" si="32"/>
        <v>-1264271</v>
      </c>
      <c r="AY157" s="9">
        <f t="shared" si="32"/>
        <v>-17295551</v>
      </c>
      <c r="AZ157" s="9">
        <f t="shared" si="32"/>
        <v>-1764307</v>
      </c>
      <c r="BA157" s="9">
        <f t="shared" si="32"/>
        <v>-2481872</v>
      </c>
      <c r="BB157" s="9">
        <f t="shared" si="32"/>
        <v>-2734677</v>
      </c>
      <c r="BC157" s="9">
        <f t="shared" si="32"/>
        <v>-11565706</v>
      </c>
      <c r="BD157" s="9">
        <f t="shared" si="32"/>
        <v>-5996618</v>
      </c>
      <c r="BE157" s="9">
        <f t="shared" si="32"/>
        <v>-52459622</v>
      </c>
      <c r="BF157" s="9">
        <f t="shared" si="32"/>
        <v>-32103916</v>
      </c>
      <c r="BG157" s="9">
        <f t="shared" si="32"/>
        <v>-37892029</v>
      </c>
      <c r="BH157" s="9">
        <f t="shared" si="32"/>
        <v>-68107368</v>
      </c>
      <c r="BI157" s="9">
        <f t="shared" si="32"/>
        <v>-916174</v>
      </c>
      <c r="BJ157" s="9">
        <f t="shared" si="32"/>
        <v>-50734918</v>
      </c>
      <c r="BK157" s="9">
        <f t="shared" si="32"/>
        <v>-20653139</v>
      </c>
      <c r="BL157" s="9">
        <f t="shared" si="32"/>
        <v>-5250297</v>
      </c>
      <c r="BM157" s="9">
        <f t="shared" si="32"/>
        <v>-777678</v>
      </c>
      <c r="BN157" s="9">
        <f t="shared" si="32"/>
        <v>-24651314</v>
      </c>
      <c r="BO157" s="9">
        <f t="shared" si="32"/>
        <v>-27953320</v>
      </c>
      <c r="BP157" s="9">
        <f t="shared" ref="BP157:BY157" si="33">BP147-BP140</f>
        <v>-11360746</v>
      </c>
      <c r="BQ157" s="9">
        <f t="shared" si="33"/>
        <v>-19165321</v>
      </c>
      <c r="BR157" s="9">
        <f t="shared" si="33"/>
        <v>-5915498</v>
      </c>
      <c r="BS157" s="9">
        <f t="shared" si="33"/>
        <v>-6806920</v>
      </c>
      <c r="BT157" s="9">
        <f t="shared" si="33"/>
        <v>-44801644</v>
      </c>
      <c r="BU157" s="9">
        <f t="shared" si="33"/>
        <v>-7045600</v>
      </c>
      <c r="BV157" s="9">
        <f t="shared" si="33"/>
        <v>-27952333</v>
      </c>
      <c r="BW157" s="9">
        <f t="shared" si="33"/>
        <v>-28316010</v>
      </c>
      <c r="BX157" s="9">
        <f t="shared" si="33"/>
        <v>-127724031</v>
      </c>
      <c r="BY157" s="9">
        <f t="shared" si="33"/>
        <v>64720374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stmt of expenditures</vt:lpstr>
    </vt:vector>
  </TitlesOfParts>
  <Company>Revenue and Fiscal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Lisa Wren</cp:lastModifiedBy>
  <dcterms:created xsi:type="dcterms:W3CDTF">2023-10-10T15:24:34Z</dcterms:created>
  <dcterms:modified xsi:type="dcterms:W3CDTF">2023-12-07T21:00:46Z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2023-10-10T15:24:39Z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48a3d5fd-653a-4636-a7e0-c03b1b761421</vt:lpwstr>
  </property>
  <property fmtid="{D5CDD505-2E9C-101B-9397-08002B2CF9AE}" pid="8" name="MSIP_Label_1c8b0b85-d75e-4e7c-989b-349f33915dc1_ContentBits">
    <vt:lpwstr>0</vt:lpwstr>
  </property>
</Properties>
</file>