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ducation Dashboard\2025 Updates to Dashboard\For Website\"/>
    </mc:Choice>
  </mc:AlternateContent>
  <xr:revisionPtr revIDLastSave="0" documentId="13_ncr:1_{0F9B29AC-E031-4DB5-82B5-E8377B8772D3}" xr6:coauthVersionLast="47" xr6:coauthVersionMax="47" xr10:uidLastSave="{00000000-0000-0000-0000-000000000000}"/>
  <bookViews>
    <workbookView xWindow="-120" yWindow="-120" windowWidth="29040" windowHeight="17520" xr2:uid="{CCB9165F-8188-482F-81B1-CEC7601B36C9}"/>
  </bookViews>
  <sheets>
    <sheet name="FY24 Expenditures" sheetId="7" r:id="rId1"/>
    <sheet name="FY24 Exp Codes " sheetId="10" r:id="rId2"/>
    <sheet name="FY24 Revenues" sheetId="8" r:id="rId3"/>
    <sheet name="FY24 Rev Codes" sheetId="11" r:id="rId4"/>
    <sheet name="FY 24 Fund Balance" sheetId="12" r:id="rId5"/>
    <sheet name="FY24 Teachers and Avg Salary" sheetId="9" r:id="rId6"/>
  </sheets>
  <definedNames>
    <definedName name="DSALARY2022">#REF!</definedName>
    <definedName name="DSALARY2024">'FY24 Teachers and Avg Salary'!$C$4:$C$78</definedName>
    <definedName name="_xlnm.Print_Area" localSheetId="1">'FY24 Exp Codes '!$A$1:$H$154</definedName>
    <definedName name="_xlnm.Print_Area" localSheetId="3">'FY24 Rev Codes'!$A$1:$G$282</definedName>
    <definedName name="_xlnm.Print_Titles" localSheetId="1">'FY24 Exp Codes '!$1:$3</definedName>
    <definedName name="_xlnm.Print_Titles" localSheetId="3">'FY24 Rev Codes'!$1:$3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9" i="7" l="1"/>
  <c r="BZ268" i="8" l="1"/>
  <c r="BZ267" i="8"/>
  <c r="BZ266" i="8"/>
  <c r="BZ265" i="8"/>
  <c r="BZ264" i="8"/>
  <c r="BZ263" i="8"/>
  <c r="BZ262" i="8"/>
  <c r="BZ261" i="8"/>
  <c r="BZ260" i="8"/>
  <c r="BZ259" i="8"/>
  <c r="BZ258" i="8"/>
  <c r="BZ257" i="8"/>
  <c r="BZ256" i="8"/>
  <c r="BZ255" i="8"/>
  <c r="BZ254" i="8"/>
  <c r="BZ253" i="8"/>
  <c r="BZ252" i="8"/>
  <c r="BZ251" i="8"/>
  <c r="BZ250" i="8"/>
  <c r="BZ249" i="8"/>
  <c r="BZ248" i="8"/>
  <c r="BZ247" i="8"/>
  <c r="BZ246" i="8"/>
  <c r="BZ245" i="8"/>
  <c r="BZ244" i="8"/>
  <c r="BZ243" i="8"/>
  <c r="BZ242" i="8"/>
  <c r="BZ241" i="8"/>
  <c r="BZ240" i="8"/>
  <c r="BZ239" i="8"/>
  <c r="BZ238" i="8"/>
  <c r="BZ237" i="8"/>
  <c r="BZ236" i="8"/>
  <c r="BZ235" i="8"/>
  <c r="BZ234" i="8"/>
  <c r="BZ233" i="8"/>
  <c r="BZ232" i="8"/>
  <c r="BZ231" i="8"/>
  <c r="BZ230" i="8"/>
  <c r="BZ229" i="8"/>
  <c r="BZ228" i="8"/>
  <c r="BZ227" i="8"/>
  <c r="BZ226" i="8"/>
  <c r="BZ225" i="8"/>
  <c r="BZ224" i="8"/>
  <c r="BZ223" i="8"/>
  <c r="BZ222" i="8"/>
  <c r="BZ221" i="8"/>
  <c r="BZ220" i="8"/>
  <c r="BZ219" i="8"/>
  <c r="BZ218" i="8"/>
  <c r="BZ217" i="8"/>
  <c r="BZ216" i="8"/>
  <c r="BZ215" i="8"/>
  <c r="BZ214" i="8"/>
  <c r="BZ213" i="8"/>
  <c r="BZ212" i="8"/>
  <c r="BZ211" i="8"/>
  <c r="BZ210" i="8"/>
  <c r="BZ209" i="8"/>
  <c r="BZ208" i="8"/>
  <c r="BZ207" i="8"/>
  <c r="BZ206" i="8"/>
  <c r="BZ205" i="8"/>
  <c r="BZ204" i="8"/>
  <c r="BZ203" i="8"/>
  <c r="BZ202" i="8"/>
  <c r="BZ201" i="8"/>
  <c r="BZ200" i="8"/>
  <c r="BZ199" i="8"/>
  <c r="BZ198" i="8"/>
  <c r="BZ197" i="8"/>
  <c r="BZ196" i="8"/>
  <c r="BZ195" i="8"/>
  <c r="BZ194" i="8"/>
  <c r="BZ193" i="8"/>
  <c r="BZ192" i="8"/>
  <c r="BZ191" i="8"/>
  <c r="BZ190" i="8"/>
  <c r="BZ189" i="8"/>
  <c r="BZ188" i="8"/>
  <c r="BZ187" i="8"/>
  <c r="BZ186" i="8"/>
  <c r="FD9" i="8" s="1"/>
  <c r="BZ185" i="8"/>
  <c r="BZ184" i="8"/>
  <c r="BZ183" i="8"/>
  <c r="BZ182" i="8"/>
  <c r="BZ181" i="8"/>
  <c r="BZ180" i="8"/>
  <c r="BZ179" i="8"/>
  <c r="BZ178" i="8"/>
  <c r="FD5" i="8" s="1"/>
  <c r="BZ177" i="8"/>
  <c r="BZ176" i="8"/>
  <c r="BZ175" i="8"/>
  <c r="BZ174" i="8"/>
  <c r="BZ173" i="8"/>
  <c r="FD8" i="8" s="1"/>
  <c r="BZ172" i="8"/>
  <c r="BZ171" i="8"/>
  <c r="BZ170" i="8"/>
  <c r="BZ169" i="8"/>
  <c r="BZ168" i="8"/>
  <c r="BZ167" i="8"/>
  <c r="BZ166" i="8"/>
  <c r="BZ165" i="8"/>
  <c r="BZ164" i="8"/>
  <c r="BZ163" i="8"/>
  <c r="BZ162" i="8"/>
  <c r="BZ161" i="8"/>
  <c r="BZ160" i="8"/>
  <c r="BZ159" i="8"/>
  <c r="BZ158" i="8"/>
  <c r="BZ157" i="8"/>
  <c r="BZ156" i="8"/>
  <c r="BZ155" i="8"/>
  <c r="BZ154" i="8"/>
  <c r="BZ153" i="8"/>
  <c r="BZ152" i="8"/>
  <c r="BZ151" i="8"/>
  <c r="BZ150" i="8"/>
  <c r="BZ149" i="8"/>
  <c r="BZ148" i="8"/>
  <c r="BZ147" i="8"/>
  <c r="BZ146" i="8"/>
  <c r="BZ145" i="8"/>
  <c r="BZ144" i="8"/>
  <c r="BZ143" i="8"/>
  <c r="BZ142" i="8"/>
  <c r="BZ141" i="8"/>
  <c r="BZ140" i="8"/>
  <c r="BZ139" i="8"/>
  <c r="BZ138" i="8"/>
  <c r="BZ137" i="8"/>
  <c r="BZ136" i="8"/>
  <c r="BZ135" i="8"/>
  <c r="BZ134" i="8"/>
  <c r="BZ133" i="8"/>
  <c r="BZ132" i="8"/>
  <c r="BZ131" i="8"/>
  <c r="BZ130" i="8"/>
  <c r="BZ129" i="8"/>
  <c r="BZ128" i="8"/>
  <c r="BZ127" i="8"/>
  <c r="BZ126" i="8"/>
  <c r="BZ125" i="8"/>
  <c r="BZ124" i="8"/>
  <c r="BZ123" i="8"/>
  <c r="BZ122" i="8"/>
  <c r="BZ121" i="8"/>
  <c r="BZ120" i="8"/>
  <c r="BZ119" i="8"/>
  <c r="BZ118" i="8"/>
  <c r="BZ117" i="8"/>
  <c r="BZ116" i="8"/>
  <c r="BZ115" i="8"/>
  <c r="BZ114" i="8"/>
  <c r="BZ113" i="8"/>
  <c r="BZ112" i="8"/>
  <c r="BZ111" i="8"/>
  <c r="BZ110" i="8"/>
  <c r="BZ109" i="8"/>
  <c r="BZ108" i="8"/>
  <c r="BZ107" i="8"/>
  <c r="BZ106" i="8"/>
  <c r="BZ105" i="8"/>
  <c r="BZ104" i="8"/>
  <c r="BZ103" i="8"/>
  <c r="BZ102" i="8"/>
  <c r="BZ101" i="8"/>
  <c r="BZ100" i="8"/>
  <c r="BZ99" i="8"/>
  <c r="BZ98" i="8"/>
  <c r="BZ97" i="8"/>
  <c r="BZ96" i="8"/>
  <c r="BZ95" i="8"/>
  <c r="BZ94" i="8"/>
  <c r="BZ93" i="8"/>
  <c r="BZ92" i="8"/>
  <c r="BZ91" i="8"/>
  <c r="BZ90" i="8"/>
  <c r="BZ89" i="8"/>
  <c r="BZ88" i="8"/>
  <c r="BZ87" i="8"/>
  <c r="BZ86" i="8"/>
  <c r="BZ85" i="8"/>
  <c r="BZ84" i="8"/>
  <c r="BZ83" i="8"/>
  <c r="BZ82" i="8"/>
  <c r="BZ81" i="8"/>
  <c r="BZ80" i="8"/>
  <c r="BZ79" i="8"/>
  <c r="BZ78" i="8"/>
  <c r="BZ77" i="8"/>
  <c r="BZ76" i="8"/>
  <c r="BZ75" i="8"/>
  <c r="BZ74" i="8"/>
  <c r="BZ73" i="8"/>
  <c r="BZ72" i="8"/>
  <c r="BZ71" i="8"/>
  <c r="BZ70" i="8"/>
  <c r="BZ69" i="8"/>
  <c r="BZ68" i="8"/>
  <c r="BZ67" i="8"/>
  <c r="BZ66" i="8"/>
  <c r="BZ65" i="8"/>
  <c r="FD7" i="8" s="1"/>
  <c r="BZ64" i="8"/>
  <c r="BZ63" i="8"/>
  <c r="BZ62" i="8"/>
  <c r="BZ61" i="8"/>
  <c r="BZ60" i="8"/>
  <c r="BZ59" i="8"/>
  <c r="BZ58" i="8"/>
  <c r="BZ57" i="8"/>
  <c r="BZ56" i="8"/>
  <c r="BZ55" i="8"/>
  <c r="BZ54" i="8"/>
  <c r="BZ53" i="8"/>
  <c r="BZ52" i="8"/>
  <c r="BZ51" i="8"/>
  <c r="BZ50" i="8"/>
  <c r="BZ49" i="8"/>
  <c r="BZ48" i="8"/>
  <c r="BZ47" i="8"/>
  <c r="BZ46" i="8"/>
  <c r="BZ45" i="8"/>
  <c r="BZ44" i="8"/>
  <c r="BZ43" i="8"/>
  <c r="BZ42" i="8"/>
  <c r="BZ41" i="8"/>
  <c r="BZ40" i="8"/>
  <c r="BZ39" i="8"/>
  <c r="BZ38" i="8"/>
  <c r="BZ37" i="8"/>
  <c r="BZ36" i="8"/>
  <c r="BZ35" i="8"/>
  <c r="BZ34" i="8"/>
  <c r="BZ33" i="8"/>
  <c r="BZ32" i="8"/>
  <c r="BZ31" i="8"/>
  <c r="BZ30" i="8"/>
  <c r="BZ29" i="8"/>
  <c r="BZ28" i="8"/>
  <c r="BZ27" i="8"/>
  <c r="BZ26" i="8"/>
  <c r="BZ25" i="8"/>
  <c r="BZ24" i="8"/>
  <c r="BZ23" i="8"/>
  <c r="BZ22" i="8"/>
  <c r="BZ21" i="8"/>
  <c r="BZ20" i="8"/>
  <c r="BZ19" i="8"/>
  <c r="BZ18" i="8"/>
  <c r="BZ17" i="8"/>
  <c r="FD6" i="8" s="1"/>
  <c r="BZ16" i="8"/>
  <c r="BZ15" i="8"/>
  <c r="BZ14" i="8"/>
  <c r="BZ13" i="8"/>
  <c r="BZ12" i="8"/>
  <c r="BZ11" i="8"/>
  <c r="BZ10" i="8"/>
  <c r="FC9" i="8"/>
  <c r="FB9" i="8"/>
  <c r="FA9" i="8"/>
  <c r="EZ9" i="8"/>
  <c r="EY9" i="8"/>
  <c r="EX9" i="8"/>
  <c r="EW9" i="8"/>
  <c r="EV9" i="8"/>
  <c r="EU9" i="8"/>
  <c r="ET9" i="8"/>
  <c r="ES9" i="8"/>
  <c r="ER9" i="8"/>
  <c r="EQ9" i="8"/>
  <c r="EP9" i="8"/>
  <c r="EO9" i="8"/>
  <c r="EN9" i="8"/>
  <c r="EM9" i="8"/>
  <c r="EL9" i="8"/>
  <c r="EK9" i="8"/>
  <c r="EJ9" i="8"/>
  <c r="EI9" i="8"/>
  <c r="EH9" i="8"/>
  <c r="EG9" i="8"/>
  <c r="EF9" i="8"/>
  <c r="EE9" i="8"/>
  <c r="ED9" i="8"/>
  <c r="EC9" i="8"/>
  <c r="EB9" i="8"/>
  <c r="EA9" i="8"/>
  <c r="DZ9" i="8"/>
  <c r="DY9" i="8"/>
  <c r="DX9" i="8"/>
  <c r="DW9" i="8"/>
  <c r="DV9" i="8"/>
  <c r="DU9" i="8"/>
  <c r="DT9" i="8"/>
  <c r="DS9" i="8"/>
  <c r="DR9" i="8"/>
  <c r="DQ9" i="8"/>
  <c r="DP9" i="8"/>
  <c r="DO9" i="8"/>
  <c r="DN9" i="8"/>
  <c r="DM9" i="8"/>
  <c r="DL9" i="8"/>
  <c r="DK9" i="8"/>
  <c r="DJ9" i="8"/>
  <c r="DI9" i="8"/>
  <c r="DH9" i="8"/>
  <c r="DG9" i="8"/>
  <c r="DF9" i="8"/>
  <c r="DE9" i="8"/>
  <c r="DD9" i="8"/>
  <c r="DC9" i="8"/>
  <c r="DB9" i="8"/>
  <c r="DA9" i="8"/>
  <c r="CZ9" i="8"/>
  <c r="CY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BZ9" i="8"/>
  <c r="FC8" i="8"/>
  <c r="FB8" i="8"/>
  <c r="FA8" i="8"/>
  <c r="EZ8" i="8"/>
  <c r="EY8" i="8"/>
  <c r="EX8" i="8"/>
  <c r="EW8" i="8"/>
  <c r="EV8" i="8"/>
  <c r="EU8" i="8"/>
  <c r="ET8" i="8"/>
  <c r="ES8" i="8"/>
  <c r="ER8" i="8"/>
  <c r="EQ8" i="8"/>
  <c r="EP8" i="8"/>
  <c r="EO8" i="8"/>
  <c r="EN8" i="8"/>
  <c r="EM8" i="8"/>
  <c r="EL8" i="8"/>
  <c r="EK8" i="8"/>
  <c r="EJ8" i="8"/>
  <c r="EI8" i="8"/>
  <c r="EH8" i="8"/>
  <c r="EG8" i="8"/>
  <c r="EF8" i="8"/>
  <c r="EE8" i="8"/>
  <c r="ED8" i="8"/>
  <c r="EC8" i="8"/>
  <c r="EB8" i="8"/>
  <c r="EA8" i="8"/>
  <c r="DZ8" i="8"/>
  <c r="DY8" i="8"/>
  <c r="DX8" i="8"/>
  <c r="DW8" i="8"/>
  <c r="DV8" i="8"/>
  <c r="DU8" i="8"/>
  <c r="DT8" i="8"/>
  <c r="DS8" i="8"/>
  <c r="DR8" i="8"/>
  <c r="DQ8" i="8"/>
  <c r="DP8" i="8"/>
  <c r="DO8" i="8"/>
  <c r="DN8" i="8"/>
  <c r="DM8" i="8"/>
  <c r="DL8" i="8"/>
  <c r="DK8" i="8"/>
  <c r="DJ8" i="8"/>
  <c r="DI8" i="8"/>
  <c r="DH8" i="8"/>
  <c r="DG8" i="8"/>
  <c r="DF8" i="8"/>
  <c r="DE8" i="8"/>
  <c r="DD8" i="8"/>
  <c r="DC8" i="8"/>
  <c r="DB8" i="8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BZ8" i="8"/>
  <c r="FC7" i="8"/>
  <c r="FB7" i="8"/>
  <c r="FA7" i="8"/>
  <c r="EZ7" i="8"/>
  <c r="EY7" i="8"/>
  <c r="EX7" i="8"/>
  <c r="EW7" i="8"/>
  <c r="EV7" i="8"/>
  <c r="EU7" i="8"/>
  <c r="ET7" i="8"/>
  <c r="ES7" i="8"/>
  <c r="ER7" i="8"/>
  <c r="EQ7" i="8"/>
  <c r="EP7" i="8"/>
  <c r="EO7" i="8"/>
  <c r="EN7" i="8"/>
  <c r="EM7" i="8"/>
  <c r="EL7" i="8"/>
  <c r="EK7" i="8"/>
  <c r="EJ7" i="8"/>
  <c r="EI7" i="8"/>
  <c r="EH7" i="8"/>
  <c r="EG7" i="8"/>
  <c r="EF7" i="8"/>
  <c r="EE7" i="8"/>
  <c r="ED7" i="8"/>
  <c r="EC7" i="8"/>
  <c r="EB7" i="8"/>
  <c r="EA7" i="8"/>
  <c r="DZ7" i="8"/>
  <c r="DY7" i="8"/>
  <c r="DX7" i="8"/>
  <c r="DW7" i="8"/>
  <c r="DV7" i="8"/>
  <c r="DU7" i="8"/>
  <c r="DT7" i="8"/>
  <c r="DS7" i="8"/>
  <c r="DR7" i="8"/>
  <c r="DQ7" i="8"/>
  <c r="DP7" i="8"/>
  <c r="DO7" i="8"/>
  <c r="DN7" i="8"/>
  <c r="DM7" i="8"/>
  <c r="DL7" i="8"/>
  <c r="DK7" i="8"/>
  <c r="DJ7" i="8"/>
  <c r="DI7" i="8"/>
  <c r="DH7" i="8"/>
  <c r="DG7" i="8"/>
  <c r="DF7" i="8"/>
  <c r="DE7" i="8"/>
  <c r="DD7" i="8"/>
  <c r="DC7" i="8"/>
  <c r="DB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BZ7" i="8"/>
  <c r="FC6" i="8"/>
  <c r="FC4" i="8" s="1"/>
  <c r="FB6" i="8"/>
  <c r="FA6" i="8"/>
  <c r="EZ6" i="8"/>
  <c r="EY6" i="8"/>
  <c r="EX6" i="8"/>
  <c r="EW6" i="8"/>
  <c r="EV6" i="8"/>
  <c r="EU6" i="8"/>
  <c r="ET6" i="8"/>
  <c r="ET4" i="8" s="1"/>
  <c r="ES6" i="8"/>
  <c r="ES4" i="8" s="1"/>
  <c r="ER6" i="8"/>
  <c r="ER4" i="8" s="1"/>
  <c r="EQ6" i="8"/>
  <c r="EQ4" i="8" s="1"/>
  <c r="EP6" i="8"/>
  <c r="EO6" i="8"/>
  <c r="EN6" i="8"/>
  <c r="EM6" i="8"/>
  <c r="EL6" i="8"/>
  <c r="EK6" i="8"/>
  <c r="EJ6" i="8"/>
  <c r="EI6" i="8"/>
  <c r="EH6" i="8"/>
  <c r="EH4" i="8" s="1"/>
  <c r="EG6" i="8"/>
  <c r="EG4" i="8" s="1"/>
  <c r="EF6" i="8"/>
  <c r="EF4" i="8" s="1"/>
  <c r="EE6" i="8"/>
  <c r="EE4" i="8" s="1"/>
  <c r="ED6" i="8"/>
  <c r="EC6" i="8"/>
  <c r="EB6" i="8"/>
  <c r="EA6" i="8"/>
  <c r="DZ6" i="8"/>
  <c r="DY6" i="8"/>
  <c r="DX6" i="8"/>
  <c r="DW6" i="8"/>
  <c r="DV6" i="8"/>
  <c r="DV4" i="8" s="1"/>
  <c r="DU6" i="8"/>
  <c r="DU4" i="8" s="1"/>
  <c r="DT6" i="8"/>
  <c r="DT4" i="8" s="1"/>
  <c r="DS6" i="8"/>
  <c r="DS4" i="8" s="1"/>
  <c r="DR6" i="8"/>
  <c r="DQ6" i="8"/>
  <c r="DP6" i="8"/>
  <c r="DO6" i="8"/>
  <c r="DN6" i="8"/>
  <c r="DM6" i="8"/>
  <c r="DL6" i="8"/>
  <c r="DK6" i="8"/>
  <c r="DJ6" i="8"/>
  <c r="DJ4" i="8" s="1"/>
  <c r="DI6" i="8"/>
  <c r="DI4" i="8" s="1"/>
  <c r="DH6" i="8"/>
  <c r="DH4" i="8" s="1"/>
  <c r="DG6" i="8"/>
  <c r="DG4" i="8" s="1"/>
  <c r="DF6" i="8"/>
  <c r="DE6" i="8"/>
  <c r="DD6" i="8"/>
  <c r="DC6" i="8"/>
  <c r="DB6" i="8"/>
  <c r="DA6" i="8"/>
  <c r="CZ6" i="8"/>
  <c r="CY6" i="8"/>
  <c r="CX6" i="8"/>
  <c r="CX4" i="8" s="1"/>
  <c r="CW6" i="8"/>
  <c r="CW4" i="8" s="1"/>
  <c r="CV6" i="8"/>
  <c r="CV4" i="8" s="1"/>
  <c r="CU6" i="8"/>
  <c r="CU4" i="8" s="1"/>
  <c r="CT6" i="8"/>
  <c r="CS6" i="8"/>
  <c r="CR6" i="8"/>
  <c r="CQ6" i="8"/>
  <c r="CP6" i="8"/>
  <c r="CO6" i="8"/>
  <c r="CN6" i="8"/>
  <c r="CM6" i="8"/>
  <c r="CL6" i="8"/>
  <c r="CL4" i="8" s="1"/>
  <c r="CK6" i="8"/>
  <c r="CK4" i="8" s="1"/>
  <c r="CJ6" i="8"/>
  <c r="CJ4" i="8" s="1"/>
  <c r="CI6" i="8"/>
  <c r="CI4" i="8" s="1"/>
  <c r="CH6" i="8"/>
  <c r="CG6" i="8"/>
  <c r="BZ6" i="8"/>
  <c r="FC5" i="8"/>
  <c r="FB5" i="8"/>
  <c r="FA5" i="8"/>
  <c r="EZ5" i="8"/>
  <c r="EY5" i="8"/>
  <c r="EY4" i="8" s="1"/>
  <c r="EX5" i="8"/>
  <c r="EX4" i="8" s="1"/>
  <c r="EW5" i="8"/>
  <c r="EW4" i="8" s="1"/>
  <c r="EV5" i="8"/>
  <c r="EV4" i="8" s="1"/>
  <c r="EU5" i="8"/>
  <c r="EU4" i="8" s="1"/>
  <c r="ET5" i="8"/>
  <c r="ES5" i="8"/>
  <c r="ER5" i="8"/>
  <c r="EQ5" i="8"/>
  <c r="EP5" i="8"/>
  <c r="EO5" i="8"/>
  <c r="EN5" i="8"/>
  <c r="EM5" i="8"/>
  <c r="EM4" i="8" s="1"/>
  <c r="EL5" i="8"/>
  <c r="EL4" i="8" s="1"/>
  <c r="EK5" i="8"/>
  <c r="EK4" i="8" s="1"/>
  <c r="EJ5" i="8"/>
  <c r="EJ4" i="8" s="1"/>
  <c r="EI5" i="8"/>
  <c r="EI4" i="8" s="1"/>
  <c r="EH5" i="8"/>
  <c r="EG5" i="8"/>
  <c r="EF5" i="8"/>
  <c r="EE5" i="8"/>
  <c r="ED5" i="8"/>
  <c r="EC5" i="8"/>
  <c r="EB5" i="8"/>
  <c r="EA5" i="8"/>
  <c r="EA4" i="8" s="1"/>
  <c r="DZ5" i="8"/>
  <c r="DZ4" i="8" s="1"/>
  <c r="DY5" i="8"/>
  <c r="DY4" i="8" s="1"/>
  <c r="DX5" i="8"/>
  <c r="DX4" i="8" s="1"/>
  <c r="DW5" i="8"/>
  <c r="DW4" i="8" s="1"/>
  <c r="DV5" i="8"/>
  <c r="DU5" i="8"/>
  <c r="DT5" i="8"/>
  <c r="DS5" i="8"/>
  <c r="DR5" i="8"/>
  <c r="DQ5" i="8"/>
  <c r="DP5" i="8"/>
  <c r="DO5" i="8"/>
  <c r="DO4" i="8" s="1"/>
  <c r="DN5" i="8"/>
  <c r="DN4" i="8" s="1"/>
  <c r="DM5" i="8"/>
  <c r="DM4" i="8" s="1"/>
  <c r="DL5" i="8"/>
  <c r="DL4" i="8" s="1"/>
  <c r="DK5" i="8"/>
  <c r="DK4" i="8" s="1"/>
  <c r="DJ5" i="8"/>
  <c r="DI5" i="8"/>
  <c r="DH5" i="8"/>
  <c r="DG5" i="8"/>
  <c r="DF5" i="8"/>
  <c r="DE5" i="8"/>
  <c r="DD5" i="8"/>
  <c r="DC5" i="8"/>
  <c r="DC4" i="8" s="1"/>
  <c r="DB5" i="8"/>
  <c r="DB4" i="8" s="1"/>
  <c r="DA5" i="8"/>
  <c r="DA4" i="8" s="1"/>
  <c r="CZ5" i="8"/>
  <c r="CZ4" i="8" s="1"/>
  <c r="CY5" i="8"/>
  <c r="CY4" i="8" s="1"/>
  <c r="CX5" i="8"/>
  <c r="CW5" i="8"/>
  <c r="CV5" i="8"/>
  <c r="CU5" i="8"/>
  <c r="CT5" i="8"/>
  <c r="CS5" i="8"/>
  <c r="CR5" i="8"/>
  <c r="CQ5" i="8"/>
  <c r="CQ4" i="8" s="1"/>
  <c r="CP5" i="8"/>
  <c r="CP4" i="8" s="1"/>
  <c r="CO5" i="8"/>
  <c r="CO4" i="8" s="1"/>
  <c r="CN5" i="8"/>
  <c r="CN4" i="8" s="1"/>
  <c r="CM5" i="8"/>
  <c r="CM4" i="8" s="1"/>
  <c r="CL5" i="8"/>
  <c r="CK5" i="8"/>
  <c r="CJ5" i="8"/>
  <c r="CI5" i="8"/>
  <c r="CH5" i="8"/>
  <c r="CG5" i="8"/>
  <c r="FB4" i="8"/>
  <c r="FA4" i="8"/>
  <c r="EZ4" i="8"/>
  <c r="EP4" i="8"/>
  <c r="EO4" i="8"/>
  <c r="EN4" i="8"/>
  <c r="ED4" i="8"/>
  <c r="EC4" i="8"/>
  <c r="EB4" i="8"/>
  <c r="DR4" i="8"/>
  <c r="DQ4" i="8"/>
  <c r="DP4" i="8"/>
  <c r="DF4" i="8"/>
  <c r="DE4" i="8"/>
  <c r="DD4" i="8"/>
  <c r="CT4" i="8"/>
  <c r="CS4" i="8"/>
  <c r="CR4" i="8"/>
  <c r="CH4" i="8"/>
  <c r="CG4" i="8"/>
  <c r="FD4" i="8" l="1"/>
  <c r="BL144" i="7" l="1"/>
  <c r="BL143" i="7" s="1"/>
  <c r="AZ144" i="7"/>
  <c r="AZ143" i="7" s="1"/>
  <c r="AN144" i="7"/>
  <c r="AN143" i="7" s="1"/>
  <c r="AB144" i="7"/>
  <c r="AB143" i="7" s="1"/>
  <c r="P144" i="7"/>
  <c r="P143" i="7" s="1"/>
  <c r="C144" i="7"/>
  <c r="BZ142" i="7"/>
  <c r="BY141" i="7"/>
  <c r="BY144" i="7" s="1"/>
  <c r="BY143" i="7" s="1"/>
  <c r="BX141" i="7"/>
  <c r="BX144" i="7" s="1"/>
  <c r="BX143" i="7" s="1"/>
  <c r="BW141" i="7"/>
  <c r="BW144" i="7" s="1"/>
  <c r="BW143" i="7" s="1"/>
  <c r="BV141" i="7"/>
  <c r="BV144" i="7" s="1"/>
  <c r="BV143" i="7" s="1"/>
  <c r="BU141" i="7"/>
  <c r="BU144" i="7" s="1"/>
  <c r="BU143" i="7" s="1"/>
  <c r="BT141" i="7"/>
  <c r="BT144" i="7" s="1"/>
  <c r="BT143" i="7" s="1"/>
  <c r="BS141" i="7"/>
  <c r="BS144" i="7" s="1"/>
  <c r="BS143" i="7" s="1"/>
  <c r="BR141" i="7"/>
  <c r="BR144" i="7" s="1"/>
  <c r="BR143" i="7" s="1"/>
  <c r="BQ141" i="7"/>
  <c r="BQ144" i="7" s="1"/>
  <c r="BQ143" i="7" s="1"/>
  <c r="BP141" i="7"/>
  <c r="BP144" i="7" s="1"/>
  <c r="BP143" i="7" s="1"/>
  <c r="BO141" i="7"/>
  <c r="BO144" i="7" s="1"/>
  <c r="BO143" i="7" s="1"/>
  <c r="BN141" i="7"/>
  <c r="BN144" i="7" s="1"/>
  <c r="BN143" i="7" s="1"/>
  <c r="BM141" i="7"/>
  <c r="BM144" i="7" s="1"/>
  <c r="BM143" i="7" s="1"/>
  <c r="BL141" i="7"/>
  <c r="BK141" i="7"/>
  <c r="BK144" i="7" s="1"/>
  <c r="BK143" i="7" s="1"/>
  <c r="BJ141" i="7"/>
  <c r="BJ144" i="7" s="1"/>
  <c r="BJ143" i="7" s="1"/>
  <c r="BI141" i="7"/>
  <c r="BI144" i="7" s="1"/>
  <c r="BI143" i="7" s="1"/>
  <c r="BH141" i="7"/>
  <c r="BH144" i="7" s="1"/>
  <c r="BH143" i="7" s="1"/>
  <c r="BG141" i="7"/>
  <c r="BG144" i="7" s="1"/>
  <c r="BG143" i="7" s="1"/>
  <c r="BF141" i="7"/>
  <c r="BF144" i="7" s="1"/>
  <c r="BF143" i="7" s="1"/>
  <c r="BE141" i="7"/>
  <c r="BE144" i="7" s="1"/>
  <c r="BE143" i="7" s="1"/>
  <c r="BD141" i="7"/>
  <c r="BD144" i="7" s="1"/>
  <c r="BD143" i="7" s="1"/>
  <c r="BC141" i="7"/>
  <c r="BC144" i="7" s="1"/>
  <c r="BC143" i="7" s="1"/>
  <c r="BB141" i="7"/>
  <c r="BB144" i="7" s="1"/>
  <c r="BB143" i="7" s="1"/>
  <c r="BA141" i="7"/>
  <c r="BA144" i="7" s="1"/>
  <c r="BA143" i="7" s="1"/>
  <c r="AZ141" i="7"/>
  <c r="AY141" i="7"/>
  <c r="AY144" i="7" s="1"/>
  <c r="AY143" i="7" s="1"/>
  <c r="AX141" i="7"/>
  <c r="AX144" i="7" s="1"/>
  <c r="AX143" i="7" s="1"/>
  <c r="AW141" i="7"/>
  <c r="AW144" i="7" s="1"/>
  <c r="AW143" i="7" s="1"/>
  <c r="AV141" i="7"/>
  <c r="AV144" i="7" s="1"/>
  <c r="AV143" i="7" s="1"/>
  <c r="AU141" i="7"/>
  <c r="AU144" i="7" s="1"/>
  <c r="AU143" i="7" s="1"/>
  <c r="AT141" i="7"/>
  <c r="AT144" i="7" s="1"/>
  <c r="AT143" i="7" s="1"/>
  <c r="AS141" i="7"/>
  <c r="AS144" i="7" s="1"/>
  <c r="AS143" i="7" s="1"/>
  <c r="AR141" i="7"/>
  <c r="AR144" i="7" s="1"/>
  <c r="AR143" i="7" s="1"/>
  <c r="AQ141" i="7"/>
  <c r="AQ144" i="7" s="1"/>
  <c r="AQ143" i="7" s="1"/>
  <c r="AP141" i="7"/>
  <c r="AP144" i="7" s="1"/>
  <c r="AP143" i="7" s="1"/>
  <c r="AO141" i="7"/>
  <c r="AO144" i="7" s="1"/>
  <c r="AO143" i="7" s="1"/>
  <c r="AN141" i="7"/>
  <c r="AM141" i="7"/>
  <c r="AM144" i="7" s="1"/>
  <c r="AM143" i="7" s="1"/>
  <c r="AL141" i="7"/>
  <c r="AL144" i="7" s="1"/>
  <c r="AL143" i="7" s="1"/>
  <c r="AK141" i="7"/>
  <c r="AK144" i="7" s="1"/>
  <c r="AK143" i="7" s="1"/>
  <c r="AJ141" i="7"/>
  <c r="AJ144" i="7" s="1"/>
  <c r="AJ143" i="7" s="1"/>
  <c r="AI141" i="7"/>
  <c r="AI144" i="7" s="1"/>
  <c r="AI143" i="7" s="1"/>
  <c r="AH141" i="7"/>
  <c r="AH144" i="7" s="1"/>
  <c r="AH143" i="7" s="1"/>
  <c r="AG141" i="7"/>
  <c r="AG144" i="7" s="1"/>
  <c r="AG143" i="7" s="1"/>
  <c r="AF141" i="7"/>
  <c r="AF144" i="7" s="1"/>
  <c r="AF143" i="7" s="1"/>
  <c r="AE141" i="7"/>
  <c r="AE144" i="7" s="1"/>
  <c r="AE143" i="7" s="1"/>
  <c r="AD141" i="7"/>
  <c r="AD144" i="7" s="1"/>
  <c r="AD143" i="7" s="1"/>
  <c r="AC141" i="7"/>
  <c r="AC144" i="7" s="1"/>
  <c r="AC143" i="7" s="1"/>
  <c r="AB141" i="7"/>
  <c r="AA141" i="7"/>
  <c r="AA144" i="7" s="1"/>
  <c r="AA143" i="7" s="1"/>
  <c r="Z141" i="7"/>
  <c r="Z144" i="7" s="1"/>
  <c r="Z143" i="7" s="1"/>
  <c r="Y141" i="7"/>
  <c r="Y144" i="7" s="1"/>
  <c r="Y143" i="7" s="1"/>
  <c r="X141" i="7"/>
  <c r="X144" i="7" s="1"/>
  <c r="X143" i="7" s="1"/>
  <c r="W141" i="7"/>
  <c r="W144" i="7" s="1"/>
  <c r="W143" i="7" s="1"/>
  <c r="V141" i="7"/>
  <c r="V144" i="7" s="1"/>
  <c r="V143" i="7" s="1"/>
  <c r="U141" i="7"/>
  <c r="U144" i="7" s="1"/>
  <c r="U143" i="7" s="1"/>
  <c r="T141" i="7"/>
  <c r="T144" i="7" s="1"/>
  <c r="T143" i="7" s="1"/>
  <c r="S141" i="7"/>
  <c r="S144" i="7" s="1"/>
  <c r="S143" i="7" s="1"/>
  <c r="R141" i="7"/>
  <c r="R144" i="7" s="1"/>
  <c r="R143" i="7" s="1"/>
  <c r="Q141" i="7"/>
  <c r="Q144" i="7" s="1"/>
  <c r="Q143" i="7" s="1"/>
  <c r="P141" i="7"/>
  <c r="O141" i="7"/>
  <c r="O144" i="7" s="1"/>
  <c r="O143" i="7" s="1"/>
  <c r="N141" i="7"/>
  <c r="N144" i="7" s="1"/>
  <c r="N143" i="7" s="1"/>
  <c r="M141" i="7"/>
  <c r="M144" i="7" s="1"/>
  <c r="M143" i="7" s="1"/>
  <c r="K141" i="7"/>
  <c r="K144" i="7" s="1"/>
  <c r="K143" i="7" s="1"/>
  <c r="J141" i="7"/>
  <c r="J144" i="7" s="1"/>
  <c r="J143" i="7" s="1"/>
  <c r="I141" i="7"/>
  <c r="I144" i="7" s="1"/>
  <c r="I143" i="7" s="1"/>
  <c r="H141" i="7"/>
  <c r="H144" i="7" s="1"/>
  <c r="H143" i="7" s="1"/>
  <c r="G141" i="7"/>
  <c r="G144" i="7" s="1"/>
  <c r="G143" i="7" s="1"/>
  <c r="F141" i="7"/>
  <c r="F144" i="7" s="1"/>
  <c r="F143" i="7" s="1"/>
  <c r="E141" i="7"/>
  <c r="E144" i="7" s="1"/>
  <c r="E143" i="7" s="1"/>
  <c r="D141" i="7"/>
  <c r="D144" i="7" s="1"/>
  <c r="D143" i="7" s="1"/>
  <c r="C141" i="7"/>
  <c r="BZ141" i="7" s="1"/>
  <c r="BY140" i="7"/>
  <c r="BX140" i="7"/>
  <c r="BW140" i="7"/>
  <c r="BV140" i="7"/>
  <c r="BU140" i="7"/>
  <c r="BT140" i="7"/>
  <c r="BS140" i="7"/>
  <c r="BR140" i="7"/>
  <c r="BQ140" i="7"/>
  <c r="BP140" i="7"/>
  <c r="BO140" i="7"/>
  <c r="BN140" i="7"/>
  <c r="BM140" i="7"/>
  <c r="BL140" i="7"/>
  <c r="BK140" i="7"/>
  <c r="BJ140" i="7"/>
  <c r="BI140" i="7"/>
  <c r="BH140" i="7"/>
  <c r="BG140" i="7"/>
  <c r="BF140" i="7"/>
  <c r="BE140" i="7"/>
  <c r="BD140" i="7"/>
  <c r="BC140" i="7"/>
  <c r="BB140" i="7"/>
  <c r="BA140" i="7"/>
  <c r="AZ140" i="7"/>
  <c r="AY140" i="7"/>
  <c r="AX140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O140" i="7"/>
  <c r="N140" i="7"/>
  <c r="M140" i="7"/>
  <c r="K140" i="7"/>
  <c r="J140" i="7"/>
  <c r="I140" i="7"/>
  <c r="H140" i="7"/>
  <c r="G140" i="7"/>
  <c r="F140" i="7"/>
  <c r="E140" i="7"/>
  <c r="BZ140" i="7" s="1"/>
  <c r="D140" i="7"/>
  <c r="C140" i="7"/>
  <c r="BZ139" i="7"/>
  <c r="BZ138" i="7"/>
  <c r="BZ137" i="7"/>
  <c r="BZ136" i="7"/>
  <c r="BZ135" i="7"/>
  <c r="BZ134" i="7"/>
  <c r="BZ133" i="7"/>
  <c r="BZ132" i="7"/>
  <c r="BZ131" i="7"/>
  <c r="BZ130" i="7"/>
  <c r="BZ129" i="7"/>
  <c r="BZ128" i="7"/>
  <c r="BZ127" i="7"/>
  <c r="BZ126" i="7"/>
  <c r="FG9" i="7" s="1"/>
  <c r="BZ125" i="7"/>
  <c r="BZ124" i="7"/>
  <c r="BZ123" i="7"/>
  <c r="BZ122" i="7"/>
  <c r="BZ121" i="7"/>
  <c r="BZ120" i="7"/>
  <c r="BZ119" i="7"/>
  <c r="BZ118" i="7"/>
  <c r="BZ117" i="7"/>
  <c r="BZ116" i="7"/>
  <c r="BZ115" i="7"/>
  <c r="BZ114" i="7"/>
  <c r="BZ113" i="7"/>
  <c r="BZ112" i="7"/>
  <c r="BZ111" i="7"/>
  <c r="BZ110" i="7"/>
  <c r="BZ109" i="7"/>
  <c r="BZ108" i="7"/>
  <c r="BZ107" i="7"/>
  <c r="BZ106" i="7"/>
  <c r="BZ105" i="7"/>
  <c r="BZ104" i="7"/>
  <c r="BZ103" i="7"/>
  <c r="BZ102" i="7"/>
  <c r="BZ101" i="7"/>
  <c r="BZ100" i="7"/>
  <c r="BZ99" i="7"/>
  <c r="BZ98" i="7"/>
  <c r="BZ97" i="7"/>
  <c r="BZ96" i="7"/>
  <c r="BZ95" i="7"/>
  <c r="BZ94" i="7"/>
  <c r="BZ93" i="7"/>
  <c r="BZ92" i="7"/>
  <c r="BZ91" i="7"/>
  <c r="BZ90" i="7"/>
  <c r="BZ89" i="7"/>
  <c r="BZ88" i="7"/>
  <c r="BZ87" i="7"/>
  <c r="BZ86" i="7"/>
  <c r="BZ85" i="7"/>
  <c r="BZ84" i="7"/>
  <c r="BZ83" i="7"/>
  <c r="BZ82" i="7"/>
  <c r="FG8" i="7" s="1"/>
  <c r="BZ81" i="7"/>
  <c r="BZ80" i="7"/>
  <c r="BZ79" i="7"/>
  <c r="BZ78" i="7"/>
  <c r="FG6" i="7" s="1"/>
  <c r="BZ77" i="7"/>
  <c r="BZ76" i="7"/>
  <c r="BZ75" i="7"/>
  <c r="BZ74" i="7"/>
  <c r="BZ73" i="7"/>
  <c r="BZ72" i="7"/>
  <c r="BZ71" i="7"/>
  <c r="BZ70" i="7"/>
  <c r="BZ69" i="7"/>
  <c r="BZ68" i="7"/>
  <c r="BZ67" i="7"/>
  <c r="BZ66" i="7"/>
  <c r="BZ65" i="7"/>
  <c r="BZ64" i="7"/>
  <c r="BZ63" i="7"/>
  <c r="BZ62" i="7"/>
  <c r="BZ61" i="7"/>
  <c r="BZ60" i="7"/>
  <c r="BZ59" i="7"/>
  <c r="BZ58" i="7"/>
  <c r="BZ57" i="7"/>
  <c r="BZ56" i="7"/>
  <c r="BZ55" i="7"/>
  <c r="BZ54" i="7"/>
  <c r="BZ53" i="7"/>
  <c r="BZ52" i="7"/>
  <c r="BZ51" i="7"/>
  <c r="BZ50" i="7"/>
  <c r="BZ49" i="7"/>
  <c r="BZ48" i="7"/>
  <c r="BZ47" i="7"/>
  <c r="BZ46" i="7"/>
  <c r="BZ45" i="7"/>
  <c r="BZ44" i="7"/>
  <c r="BZ43" i="7"/>
  <c r="BZ42" i="7"/>
  <c r="BZ41" i="7"/>
  <c r="BZ40" i="7"/>
  <c r="BZ39" i="7"/>
  <c r="BZ38" i="7"/>
  <c r="BZ37" i="7"/>
  <c r="BZ36" i="7"/>
  <c r="BZ35" i="7"/>
  <c r="BZ34" i="7"/>
  <c r="BZ33" i="7"/>
  <c r="BZ32" i="7"/>
  <c r="BZ31" i="7"/>
  <c r="BZ30" i="7"/>
  <c r="BZ29" i="7"/>
  <c r="BZ28" i="7"/>
  <c r="BZ27" i="7"/>
  <c r="BZ26" i="7"/>
  <c r="BZ25" i="7"/>
  <c r="BZ24" i="7"/>
  <c r="BZ23" i="7"/>
  <c r="BZ22" i="7"/>
  <c r="BZ21" i="7"/>
  <c r="BZ20" i="7"/>
  <c r="BZ19" i="7"/>
  <c r="BZ18" i="7"/>
  <c r="BZ17" i="7"/>
  <c r="BZ16" i="7"/>
  <c r="BZ15" i="7"/>
  <c r="BZ14" i="7"/>
  <c r="BZ13" i="7"/>
  <c r="BZ12" i="7"/>
  <c r="BZ11" i="7"/>
  <c r="BZ10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BZ9" i="7"/>
  <c r="FF8" i="7"/>
  <c r="FE8" i="7"/>
  <c r="FD8" i="7"/>
  <c r="FC8" i="7"/>
  <c r="FB8" i="7"/>
  <c r="FA8" i="7"/>
  <c r="EZ8" i="7"/>
  <c r="EY8" i="7"/>
  <c r="EX8" i="7"/>
  <c r="EW8" i="7"/>
  <c r="EV8" i="7"/>
  <c r="EU8" i="7"/>
  <c r="ET8" i="7"/>
  <c r="ES8" i="7"/>
  <c r="ER8" i="7"/>
  <c r="EQ8" i="7"/>
  <c r="EP8" i="7"/>
  <c r="EO8" i="7"/>
  <c r="EN8" i="7"/>
  <c r="EM8" i="7"/>
  <c r="EL8" i="7"/>
  <c r="EK8" i="7"/>
  <c r="EJ8" i="7"/>
  <c r="EI8" i="7"/>
  <c r="EH8" i="7"/>
  <c r="EG8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DK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P8" i="7"/>
  <c r="CO8" i="7"/>
  <c r="CN8" i="7"/>
  <c r="CM8" i="7"/>
  <c r="CL8" i="7"/>
  <c r="CK8" i="7"/>
  <c r="CJ8" i="7"/>
  <c r="BZ8" i="7"/>
  <c r="FG7" i="7"/>
  <c r="FF7" i="7"/>
  <c r="FE7" i="7"/>
  <c r="FD7" i="7"/>
  <c r="FC7" i="7"/>
  <c r="FB7" i="7"/>
  <c r="FA7" i="7"/>
  <c r="EZ7" i="7"/>
  <c r="EY7" i="7"/>
  <c r="EX7" i="7"/>
  <c r="EW7" i="7"/>
  <c r="EV7" i="7"/>
  <c r="EU7" i="7"/>
  <c r="ET7" i="7"/>
  <c r="ES7" i="7"/>
  <c r="ER7" i="7"/>
  <c r="EQ7" i="7"/>
  <c r="EP7" i="7"/>
  <c r="EO7" i="7"/>
  <c r="EN7" i="7"/>
  <c r="EM7" i="7"/>
  <c r="EL7" i="7"/>
  <c r="EK7" i="7"/>
  <c r="EJ7" i="7"/>
  <c r="EI7" i="7"/>
  <c r="EH7" i="7"/>
  <c r="EG7" i="7"/>
  <c r="EF7" i="7"/>
  <c r="EE7" i="7"/>
  <c r="ED7" i="7"/>
  <c r="EC7" i="7"/>
  <c r="EB7" i="7"/>
  <c r="EA7" i="7"/>
  <c r="DZ7" i="7"/>
  <c r="DY7" i="7"/>
  <c r="DX7" i="7"/>
  <c r="DW7" i="7"/>
  <c r="DV7" i="7"/>
  <c r="DU7" i="7"/>
  <c r="DT7" i="7"/>
  <c r="DS7" i="7"/>
  <c r="DR7" i="7"/>
  <c r="DQ7" i="7"/>
  <c r="DP7" i="7"/>
  <c r="DO7" i="7"/>
  <c r="DN7" i="7"/>
  <c r="DM7" i="7"/>
  <c r="DL7" i="7"/>
  <c r="DK7" i="7"/>
  <c r="DJ7" i="7"/>
  <c r="DI7" i="7"/>
  <c r="DH7" i="7"/>
  <c r="DG7" i="7"/>
  <c r="DF7" i="7"/>
  <c r="DE7" i="7"/>
  <c r="DD7" i="7"/>
  <c r="DC7" i="7"/>
  <c r="DB7" i="7"/>
  <c r="DA7" i="7"/>
  <c r="CZ7" i="7"/>
  <c r="CY7" i="7"/>
  <c r="CX7" i="7"/>
  <c r="CW7" i="7"/>
  <c r="CV7" i="7"/>
  <c r="CU7" i="7"/>
  <c r="CT7" i="7"/>
  <c r="CS7" i="7"/>
  <c r="CR7" i="7"/>
  <c r="CQ7" i="7"/>
  <c r="CP7" i="7"/>
  <c r="CO7" i="7"/>
  <c r="CN7" i="7"/>
  <c r="CM7" i="7"/>
  <c r="CL7" i="7"/>
  <c r="CK7" i="7"/>
  <c r="CJ7" i="7"/>
  <c r="BZ7" i="7"/>
  <c r="FF6" i="7"/>
  <c r="FE6" i="7"/>
  <c r="FD6" i="7"/>
  <c r="FC6" i="7"/>
  <c r="FB6" i="7"/>
  <c r="FA6" i="7"/>
  <c r="EZ6" i="7"/>
  <c r="EY6" i="7"/>
  <c r="EX6" i="7"/>
  <c r="EW6" i="7"/>
  <c r="EV6" i="7"/>
  <c r="EU6" i="7"/>
  <c r="ET6" i="7"/>
  <c r="ES6" i="7"/>
  <c r="ER6" i="7"/>
  <c r="EQ6" i="7"/>
  <c r="EP6" i="7"/>
  <c r="EO6" i="7"/>
  <c r="EN6" i="7"/>
  <c r="EM6" i="7"/>
  <c r="EL6" i="7"/>
  <c r="EK6" i="7"/>
  <c r="EJ6" i="7"/>
  <c r="EI6" i="7"/>
  <c r="EH6" i="7"/>
  <c r="EG6" i="7"/>
  <c r="EF6" i="7"/>
  <c r="EE6" i="7"/>
  <c r="ED6" i="7"/>
  <c r="EC6" i="7"/>
  <c r="EB6" i="7"/>
  <c r="EA6" i="7"/>
  <c r="DZ6" i="7"/>
  <c r="DY6" i="7"/>
  <c r="DX6" i="7"/>
  <c r="DW6" i="7"/>
  <c r="DV6" i="7"/>
  <c r="DU6" i="7"/>
  <c r="DT6" i="7"/>
  <c r="DS6" i="7"/>
  <c r="DR6" i="7"/>
  <c r="DQ6" i="7"/>
  <c r="DP6" i="7"/>
  <c r="DO6" i="7"/>
  <c r="DN6" i="7"/>
  <c r="DM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J6" i="7"/>
  <c r="BZ6" i="7"/>
  <c r="FG5" i="7" s="1"/>
  <c r="FF5" i="7"/>
  <c r="FF11" i="7" s="1"/>
  <c r="FE5" i="7"/>
  <c r="FE11" i="7" s="1"/>
  <c r="FD5" i="7"/>
  <c r="FD11" i="7" s="1"/>
  <c r="FC5" i="7"/>
  <c r="FC11" i="7" s="1"/>
  <c r="FB5" i="7"/>
  <c r="FA5" i="7"/>
  <c r="FA11" i="7" s="1"/>
  <c r="EZ5" i="7"/>
  <c r="EZ11" i="7" s="1"/>
  <c r="EY5" i="7"/>
  <c r="EY11" i="7" s="1"/>
  <c r="EX5" i="7"/>
  <c r="EX11" i="7" s="1"/>
  <c r="EW5" i="7"/>
  <c r="EW11" i="7" s="1"/>
  <c r="EV5" i="7"/>
  <c r="EV11" i="7" s="1"/>
  <c r="EU5" i="7"/>
  <c r="EU11" i="7" s="1"/>
  <c r="ET5" i="7"/>
  <c r="ET11" i="7" s="1"/>
  <c r="ES5" i="7"/>
  <c r="ES11" i="7" s="1"/>
  <c r="ER5" i="7"/>
  <c r="ER11" i="7" s="1"/>
  <c r="EQ5" i="7"/>
  <c r="EQ11" i="7" s="1"/>
  <c r="EP5" i="7"/>
  <c r="EO5" i="7"/>
  <c r="EO11" i="7" s="1"/>
  <c r="EN5" i="7"/>
  <c r="EN11" i="7" s="1"/>
  <c r="EM5" i="7"/>
  <c r="EM11" i="7" s="1"/>
  <c r="EL5" i="7"/>
  <c r="EL11" i="7" s="1"/>
  <c r="EK5" i="7"/>
  <c r="EK11" i="7" s="1"/>
  <c r="EJ5" i="7"/>
  <c r="EJ11" i="7" s="1"/>
  <c r="EI5" i="7"/>
  <c r="EI11" i="7" s="1"/>
  <c r="EH5" i="7"/>
  <c r="EH11" i="7" s="1"/>
  <c r="EG5" i="7"/>
  <c r="EG11" i="7" s="1"/>
  <c r="EF5" i="7"/>
  <c r="EF11" i="7" s="1"/>
  <c r="EE5" i="7"/>
  <c r="EE11" i="7" s="1"/>
  <c r="ED5" i="7"/>
  <c r="ED11" i="7" s="1"/>
  <c r="EC5" i="7"/>
  <c r="EC11" i="7" s="1"/>
  <c r="EB5" i="7"/>
  <c r="EB11" i="7" s="1"/>
  <c r="EA5" i="7"/>
  <c r="EA11" i="7" s="1"/>
  <c r="DZ5" i="7"/>
  <c r="DZ11" i="7" s="1"/>
  <c r="DY5" i="7"/>
  <c r="DY11" i="7" s="1"/>
  <c r="DX5" i="7"/>
  <c r="DX11" i="7" s="1"/>
  <c r="DW5" i="7"/>
  <c r="DW11" i="7" s="1"/>
  <c r="DV5" i="7"/>
  <c r="DV11" i="7" s="1"/>
  <c r="DU5" i="7"/>
  <c r="DU11" i="7" s="1"/>
  <c r="DT5" i="7"/>
  <c r="DT11" i="7" s="1"/>
  <c r="DS5" i="7"/>
  <c r="DS11" i="7" s="1"/>
  <c r="DR5" i="7"/>
  <c r="DR11" i="7" s="1"/>
  <c r="DQ5" i="7"/>
  <c r="DQ11" i="7" s="1"/>
  <c r="DP5" i="7"/>
  <c r="DP11" i="7" s="1"/>
  <c r="DO5" i="7"/>
  <c r="DO11" i="7" s="1"/>
  <c r="DN5" i="7"/>
  <c r="DN11" i="7" s="1"/>
  <c r="DM5" i="7"/>
  <c r="DM11" i="7" s="1"/>
  <c r="DL5" i="7"/>
  <c r="DL11" i="7" s="1"/>
  <c r="DK5" i="7"/>
  <c r="DK11" i="7" s="1"/>
  <c r="DJ5" i="7"/>
  <c r="DJ11" i="7" s="1"/>
  <c r="DI5" i="7"/>
  <c r="DI11" i="7" s="1"/>
  <c r="DH5" i="7"/>
  <c r="DH11" i="7" s="1"/>
  <c r="DG5" i="7"/>
  <c r="DG11" i="7" s="1"/>
  <c r="DF5" i="7"/>
  <c r="DF11" i="7" s="1"/>
  <c r="DE5" i="7"/>
  <c r="DE11" i="7" s="1"/>
  <c r="DD5" i="7"/>
  <c r="DD11" i="7" s="1"/>
  <c r="DC5" i="7"/>
  <c r="DC11" i="7" s="1"/>
  <c r="DB5" i="7"/>
  <c r="DB11" i="7" s="1"/>
  <c r="DA5" i="7"/>
  <c r="DA11" i="7" s="1"/>
  <c r="CZ5" i="7"/>
  <c r="CZ11" i="7" s="1"/>
  <c r="CY5" i="7"/>
  <c r="CY11" i="7" s="1"/>
  <c r="CX5" i="7"/>
  <c r="CX11" i="7" s="1"/>
  <c r="CW5" i="7"/>
  <c r="CW11" i="7" s="1"/>
  <c r="CV5" i="7"/>
  <c r="CV11" i="7" s="1"/>
  <c r="CU5" i="7"/>
  <c r="CU11" i="7" s="1"/>
  <c r="CT5" i="7"/>
  <c r="CT11" i="7" s="1"/>
  <c r="CS5" i="7"/>
  <c r="CS11" i="7" s="1"/>
  <c r="CR5" i="7"/>
  <c r="CR11" i="7" s="1"/>
  <c r="CQ5" i="7"/>
  <c r="CQ11" i="7" s="1"/>
  <c r="CP5" i="7"/>
  <c r="CP11" i="7" s="1"/>
  <c r="CO5" i="7"/>
  <c r="CO11" i="7" s="1"/>
  <c r="CN5" i="7"/>
  <c r="CN11" i="7" s="1"/>
  <c r="CM5" i="7"/>
  <c r="CM11" i="7" s="1"/>
  <c r="CL5" i="7"/>
  <c r="CL11" i="7" s="1"/>
  <c r="CK5" i="7"/>
  <c r="CK11" i="7" s="1"/>
  <c r="CJ5" i="7"/>
  <c r="CJ11" i="7" s="1"/>
  <c r="EP11" i="7" l="1"/>
  <c r="FB11" i="7"/>
  <c r="BZ144" i="7"/>
  <c r="FG11" i="7"/>
  <c r="C143" i="7"/>
  <c r="BZ143" i="7" s="1"/>
</calcChain>
</file>

<file path=xl/sharedStrings.xml><?xml version="1.0" encoding="utf-8"?>
<sst xmlns="http://schemas.openxmlformats.org/spreadsheetml/2006/main" count="1468" uniqueCount="1150">
  <si>
    <t>Statement Of Expenditures</t>
  </si>
  <si>
    <t>FOR FISCAL YEAR ENDED JUNE 30, 2024</t>
  </si>
  <si>
    <t>Dashboard - FY 2023-24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</si>
  <si>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</si>
  <si>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</si>
  <si>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</si>
  <si>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</si>
  <si>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</si>
  <si>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</si>
  <si>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</si>
  <si>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</si>
  <si>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</si>
  <si>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</si>
  <si>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</si>
  <si>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</si>
  <si>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</si>
  <si>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</si>
  <si>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</si>
  <si>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</si>
  <si>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</si>
  <si>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</si>
  <si>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</si>
  <si>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</si>
  <si>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</si>
  <si>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</si>
  <si>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</si>
  <si>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</si>
  <si>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</si>
  <si>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</si>
  <si>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</si>
  <si>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</si>
  <si>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</si>
  <si>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</si>
  <si>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</si>
  <si>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</si>
  <si>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</si>
  <si>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</si>
  <si>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</si>
  <si>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 03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</si>
  <si>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</si>
  <si>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</si>
  <si>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</si>
  <si>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</si>
  <si>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</si>
  <si>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</si>
  <si>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</si>
  <si>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</si>
  <si>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</si>
  <si>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</si>
  <si>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</si>
  <si>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</si>
  <si>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</si>
  <si>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</si>
  <si>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</si>
  <si>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</si>
  <si>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</si>
  <si>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 09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</si>
  <si>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</si>
  <si>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</si>
  <si>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</si>
  <si>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</si>
  <si>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</si>
  <si>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</si>
  <si>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</si>
  <si>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</si>
  <si>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</si>
  <si>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</si>
  <si>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</si>
  <si>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</si>
  <si>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</si>
  <si>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</si>
  <si>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</si>
  <si>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</si>
  <si>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</si>
  <si>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</si>
  <si>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</si>
  <si>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</si>
  <si>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Limestone Charter Association</t>
  </si>
  <si>
    <t>Total</t>
  </si>
  <si>
    <t>100</t>
  </si>
  <si>
    <t>Instruction</t>
  </si>
  <si>
    <t xml:space="preserve">Barnwell </t>
  </si>
  <si>
    <t>TOTAL</t>
  </si>
  <si>
    <t>110</t>
  </si>
  <si>
    <t>General Instruction</t>
  </si>
  <si>
    <t>111</t>
  </si>
  <si>
    <t>Kindergarten Programs</t>
  </si>
  <si>
    <t>Instructional Support</t>
  </si>
  <si>
    <t>112</t>
  </si>
  <si>
    <t>Primary Programs</t>
  </si>
  <si>
    <t>Operations</t>
  </si>
  <si>
    <t>113</t>
  </si>
  <si>
    <t>Elementary Programs</t>
  </si>
  <si>
    <t>Leadership</t>
  </si>
  <si>
    <t>114</t>
  </si>
  <si>
    <t>High School Programs</t>
  </si>
  <si>
    <t>Other</t>
  </si>
  <si>
    <t>115</t>
  </si>
  <si>
    <t>Career and Technology Education Programs</t>
  </si>
  <si>
    <t>116</t>
  </si>
  <si>
    <t>Career and Technology Education (Vocational) Programs - Middle School</t>
  </si>
  <si>
    <t>117</t>
  </si>
  <si>
    <t>Driver Education Program (Optional)</t>
  </si>
  <si>
    <t>118</t>
  </si>
  <si>
    <t>Montessori Programs</t>
  </si>
  <si>
    <t>120</t>
  </si>
  <si>
    <t>Exceptional Programs</t>
  </si>
  <si>
    <t>121</t>
  </si>
  <si>
    <t>Educable Mentally Handicapped</t>
  </si>
  <si>
    <t>122</t>
  </si>
  <si>
    <t>Trainable Mentally Handicapped</t>
  </si>
  <si>
    <t>123</t>
  </si>
  <si>
    <t>Orthopedically Handicapped</t>
  </si>
  <si>
    <t>124</t>
  </si>
  <si>
    <t>Visually Handicapped</t>
  </si>
  <si>
    <t>125</t>
  </si>
  <si>
    <t>Hearing Handicapped</t>
  </si>
  <si>
    <t>126</t>
  </si>
  <si>
    <t>Speech Handicapped</t>
  </si>
  <si>
    <t>127</t>
  </si>
  <si>
    <t>Learning Disabilities</t>
  </si>
  <si>
    <t>128</t>
  </si>
  <si>
    <t>Emotionally Handicapped</t>
  </si>
  <si>
    <t>129</t>
  </si>
  <si>
    <t>Coordinated Early Intervening Services (CEIS)</t>
  </si>
  <si>
    <t>130</t>
  </si>
  <si>
    <t>Preschool Programs</t>
  </si>
  <si>
    <t>131</t>
  </si>
  <si>
    <t>Preschool Handicapped Speech (5-yr.-Olds)</t>
  </si>
  <si>
    <t>132</t>
  </si>
  <si>
    <t>Preschool Handicapped Itinerant (5-yr.-Olds)</t>
  </si>
  <si>
    <t>133</t>
  </si>
  <si>
    <t>Preschool Handicapped Self-Contained (5-yr.-Olds)</t>
  </si>
  <si>
    <t>134</t>
  </si>
  <si>
    <t>Preschool Handicapped Homebased (5-yr.-Olds)</t>
  </si>
  <si>
    <t>135</t>
  </si>
  <si>
    <t>Preschool Handicapped Speech (3- and 4-yr.-Olds)</t>
  </si>
  <si>
    <t>136</t>
  </si>
  <si>
    <t>Preschool Handicapped Itinerant (3- and 4-yr.-Olds)</t>
  </si>
  <si>
    <t>137</t>
  </si>
  <si>
    <t>Preschool Handicapped Self-Contained (3- and 4-yr.-Olds)</t>
  </si>
  <si>
    <t>138</t>
  </si>
  <si>
    <t>Preschool Handicapped Homebased (3- and 4-yr.-Olds)</t>
  </si>
  <si>
    <t>139</t>
  </si>
  <si>
    <t>Early Childhood Programs</t>
  </si>
  <si>
    <t>140</t>
  </si>
  <si>
    <t>Special Programs</t>
  </si>
  <si>
    <t>141</t>
  </si>
  <si>
    <t>Gifted and Talented Academic</t>
  </si>
  <si>
    <t>142</t>
  </si>
  <si>
    <t>Disadvantaged</t>
  </si>
  <si>
    <t>143</t>
  </si>
  <si>
    <t>Advanced Placement</t>
  </si>
  <si>
    <t>144</t>
  </si>
  <si>
    <t>International Baccalaureate</t>
  </si>
  <si>
    <t>145</t>
  </si>
  <si>
    <t>Homebound</t>
  </si>
  <si>
    <t>147</t>
  </si>
  <si>
    <t>CERDEP</t>
  </si>
  <si>
    <t>148</t>
  </si>
  <si>
    <t>Gifted and Talented Artistic</t>
  </si>
  <si>
    <t>149</t>
  </si>
  <si>
    <t>Other Special Programs</t>
  </si>
  <si>
    <t>150</t>
  </si>
  <si>
    <t>Districtwide General/Exceptional (Nominal Accounts - Should have a zero balance at year end.)</t>
  </si>
  <si>
    <t>151</t>
  </si>
  <si>
    <t>Districtwide General/Exceptional Salary Increase (Nominal Accounts - Should have a zero balance at)</t>
  </si>
  <si>
    <t>160</t>
  </si>
  <si>
    <t>Other Exceptional Programs</t>
  </si>
  <si>
    <t>161</t>
  </si>
  <si>
    <t>Autism</t>
  </si>
  <si>
    <t>162</t>
  </si>
  <si>
    <t>Limited English Proficiency</t>
  </si>
  <si>
    <t>163</t>
  </si>
  <si>
    <t>Comprehensive Coordinated Early Intervening Services (CCEIS)</t>
  </si>
  <si>
    <t>170</t>
  </si>
  <si>
    <t>Summer School Programs</t>
  </si>
  <si>
    <t>171</t>
  </si>
  <si>
    <t>Primary Summer School</t>
  </si>
  <si>
    <t>172</t>
  </si>
  <si>
    <t>Elementary Summer School</t>
  </si>
  <si>
    <t>173</t>
  </si>
  <si>
    <t>High School Summer School</t>
  </si>
  <si>
    <t>174</t>
  </si>
  <si>
    <t>Gifted and Talented Summer School</t>
  </si>
  <si>
    <t>175</t>
  </si>
  <si>
    <t>Instructional Programs Beyond Regular School Day</t>
  </si>
  <si>
    <t>180</t>
  </si>
  <si>
    <t>Adult/Continuing Education Programs</t>
  </si>
  <si>
    <t>181</t>
  </si>
  <si>
    <t>Adult Basic Education Programs</t>
  </si>
  <si>
    <t>182</t>
  </si>
  <si>
    <t>Adult Secondary Education Programs</t>
  </si>
  <si>
    <t>183</t>
  </si>
  <si>
    <t>Adult English Literacy (ESL)</t>
  </si>
  <si>
    <t>184</t>
  </si>
  <si>
    <t>Post Secondary Education Programs</t>
  </si>
  <si>
    <t>185</t>
  </si>
  <si>
    <t>Vocational Adult Education Programs</t>
  </si>
  <si>
    <t>186</t>
  </si>
  <si>
    <t>Integrated Education and Training</t>
  </si>
  <si>
    <t>187</t>
  </si>
  <si>
    <t>Adult Education Remedial</t>
  </si>
  <si>
    <t>188</t>
  </si>
  <si>
    <t>Parenting/Family Literacy</t>
  </si>
  <si>
    <t>189</t>
  </si>
  <si>
    <t>CERDEP (Parenting)</t>
  </si>
  <si>
    <t>190</t>
  </si>
  <si>
    <t>Instructional Pupil Activity</t>
  </si>
  <si>
    <t>***</t>
  </si>
  <si>
    <t>Total Instruction:</t>
  </si>
  <si>
    <t>200</t>
  </si>
  <si>
    <t>SUPPORT SERVICES</t>
  </si>
  <si>
    <t>210</t>
  </si>
  <si>
    <t>Pupil Services</t>
  </si>
  <si>
    <t>211</t>
  </si>
  <si>
    <t>Attendance and Social Work Services</t>
  </si>
  <si>
    <t>212</t>
  </si>
  <si>
    <t>Guidance Services</t>
  </si>
  <si>
    <t>213</t>
  </si>
  <si>
    <t>Health Services</t>
  </si>
  <si>
    <t>214</t>
  </si>
  <si>
    <t>Psychological Services</t>
  </si>
  <si>
    <t>215</t>
  </si>
  <si>
    <t>Exceptional Program Services</t>
  </si>
  <si>
    <t>216</t>
  </si>
  <si>
    <t>Career and Technical Education Placement Services</t>
  </si>
  <si>
    <t>217</t>
  </si>
  <si>
    <t>Career Specialist Services</t>
  </si>
  <si>
    <t>220</t>
  </si>
  <si>
    <t>Instructional Staff Services</t>
  </si>
  <si>
    <t>221</t>
  </si>
  <si>
    <t>Improvement of Instruction Curriculum Development</t>
  </si>
  <si>
    <t>222</t>
  </si>
  <si>
    <t>Library and Media Services</t>
  </si>
  <si>
    <t>223</t>
  </si>
  <si>
    <t>Supervision of Special Programs</t>
  </si>
  <si>
    <t>224</t>
  </si>
  <si>
    <t>Improvement of Instruction Inservice and Staff Training</t>
  </si>
  <si>
    <t>230</t>
  </si>
  <si>
    <t>General Administrative Services</t>
  </si>
  <si>
    <t>231</t>
  </si>
  <si>
    <t>Board of Education</t>
  </si>
  <si>
    <t>232</t>
  </si>
  <si>
    <t>Office of the Superintendent</t>
  </si>
  <si>
    <t>233</t>
  </si>
  <si>
    <t>School Administration</t>
  </si>
  <si>
    <t>250</t>
  </si>
  <si>
    <t>Finance and Operations Services</t>
  </si>
  <si>
    <t>251</t>
  </si>
  <si>
    <t>Student Transportation (Federal/District Mandated)</t>
  </si>
  <si>
    <t>252</t>
  </si>
  <si>
    <t>Fiscal Services</t>
  </si>
  <si>
    <t>253</t>
  </si>
  <si>
    <t>Facilities Acquisition and Construction</t>
  </si>
  <si>
    <t>254</t>
  </si>
  <si>
    <t>Operation and Maintenance of Plant</t>
  </si>
  <si>
    <t>255</t>
  </si>
  <si>
    <t>Student Transportation (State Mandated)</t>
  </si>
  <si>
    <t>256</t>
  </si>
  <si>
    <t>Food Services</t>
  </si>
  <si>
    <t>257</t>
  </si>
  <si>
    <t>Internal Services</t>
  </si>
  <si>
    <t>258</t>
  </si>
  <si>
    <t>Security</t>
  </si>
  <si>
    <t>259</t>
  </si>
  <si>
    <t>Internal Auditing Services</t>
  </si>
  <si>
    <t>260</t>
  </si>
  <si>
    <t>Central Support Services</t>
  </si>
  <si>
    <t>261</t>
  </si>
  <si>
    <t>Head of Component Unit</t>
  </si>
  <si>
    <t>262</t>
  </si>
  <si>
    <t>Planning</t>
  </si>
  <si>
    <t>263</t>
  </si>
  <si>
    <t>Information Services</t>
  </si>
  <si>
    <t>264</t>
  </si>
  <si>
    <t>Staff Services</t>
  </si>
  <si>
    <t>265</t>
  </si>
  <si>
    <t>Subawards in excess of $25,000</t>
  </si>
  <si>
    <t>266</t>
  </si>
  <si>
    <t>Technology and Data Processing Services</t>
  </si>
  <si>
    <t>267</t>
  </si>
  <si>
    <t>Participant Support Cost</t>
  </si>
  <si>
    <t>270</t>
  </si>
  <si>
    <t>Support Services - Pupil Activity</t>
  </si>
  <si>
    <t>271</t>
  </si>
  <si>
    <t>Pupil Service Activities</t>
  </si>
  <si>
    <t>272</t>
  </si>
  <si>
    <t>Enterprise Activities</t>
  </si>
  <si>
    <t>273</t>
  </si>
  <si>
    <t>Trust And Agency Activities</t>
  </si>
  <si>
    <t>TOTAL SUPPORT SERVICES LESS FACILITIES AND PUPIL ACTIVITIES:</t>
  </si>
  <si>
    <t>Total SUPPORT SERVICES:</t>
  </si>
  <si>
    <t>300</t>
  </si>
  <si>
    <t>Community Services</t>
  </si>
  <si>
    <t>320</t>
  </si>
  <si>
    <t>Community Recreation Services</t>
  </si>
  <si>
    <t>330</t>
  </si>
  <si>
    <t>Civic Services</t>
  </si>
  <si>
    <t>340</t>
  </si>
  <si>
    <t>Public Library Services</t>
  </si>
  <si>
    <t>350</t>
  </si>
  <si>
    <t>Custody and Care of Children</t>
  </si>
  <si>
    <t>360</t>
  </si>
  <si>
    <t>Welfare Services</t>
  </si>
  <si>
    <t>370</t>
  </si>
  <si>
    <t>Non Public School Services</t>
  </si>
  <si>
    <t>390</t>
  </si>
  <si>
    <t>Other Community Services</t>
  </si>
  <si>
    <t>Total Community Services:</t>
  </si>
  <si>
    <t>400</t>
  </si>
  <si>
    <t>Other Charges</t>
  </si>
  <si>
    <t>410</t>
  </si>
  <si>
    <t>Intergovernmental Expenditures</t>
  </si>
  <si>
    <t>411</t>
  </si>
  <si>
    <t>Payments to State Department of Education</t>
  </si>
  <si>
    <t>412</t>
  </si>
  <si>
    <t>Payments to Other Governmental Units</t>
  </si>
  <si>
    <t>413</t>
  </si>
  <si>
    <t>Payments to Nonpublic Schools</t>
  </si>
  <si>
    <t>414</t>
  </si>
  <si>
    <t>Medicaid Payments to SCDE</t>
  </si>
  <si>
    <t>415</t>
  </si>
  <si>
    <t>Payments to Nonprofit Entities (for First Steps)</t>
  </si>
  <si>
    <t>416</t>
  </si>
  <si>
    <t>LEA Payments to Public Charter Schools</t>
  </si>
  <si>
    <t>417</t>
  </si>
  <si>
    <t>Payments to Nonprofit Entities (other than for First Steps)</t>
  </si>
  <si>
    <t>419</t>
  </si>
  <si>
    <t>Payments to PEBA Nonemployer Contributions</t>
  </si>
  <si>
    <t>420</t>
  </si>
  <si>
    <t>Transfer to General Fund (EXCLUDE Indirect Cost)</t>
  </si>
  <si>
    <t>421</t>
  </si>
  <si>
    <t>Transfer to Special Revenue Fund</t>
  </si>
  <si>
    <t>422</t>
  </si>
  <si>
    <t>Transfer to Special Revenue EIA Fund</t>
  </si>
  <si>
    <t>423</t>
  </si>
  <si>
    <t>Transfer to Debt Service Fund</t>
  </si>
  <si>
    <t>424</t>
  </si>
  <si>
    <t>Transfer to School Building Fund</t>
  </si>
  <si>
    <t>425</t>
  </si>
  <si>
    <t>Transfer to Food Service Fund</t>
  </si>
  <si>
    <t>426</t>
  </si>
  <si>
    <t>Transfer to Pupil Activity Fund</t>
  </si>
  <si>
    <t>427</t>
  </si>
  <si>
    <t>Transfer to Internal Service Fund</t>
  </si>
  <si>
    <t>430</t>
  </si>
  <si>
    <t>Indirect Cost Transfers</t>
  </si>
  <si>
    <t>431</t>
  </si>
  <si>
    <t>Transfer?Special Revenue Fund Indirect Cost</t>
  </si>
  <si>
    <t>432</t>
  </si>
  <si>
    <t>Transfer?Food Service Fund Indirect Cost</t>
  </si>
  <si>
    <t>441</t>
  </si>
  <si>
    <t>Payment to Refunded Debt Escrow Agent</t>
  </si>
  <si>
    <t>TOTAL TRANSFERS AND OTHER FINANCING SOURCES:</t>
  </si>
  <si>
    <t>Total Other Charges:</t>
  </si>
  <si>
    <t>500</t>
  </si>
  <si>
    <t>Debt Services</t>
  </si>
  <si>
    <t>TOTAL EXPENDITURES LESS CAPITAL OUTLAY, TRANSFERS, OTHER SOURCES, DEBT SERVICE:</t>
  </si>
  <si>
    <t>TOTAL EXPENDITURES:</t>
  </si>
  <si>
    <t>Statement Of Revenues</t>
  </si>
  <si>
    <t>DASHBOARD REVENUE DATA FY 2023-24 (as of 8.6.25)</t>
  </si>
  <si>
    <t>Revenue from Local Sources</t>
  </si>
  <si>
    <t>Taxes Levied/Assessed by the LEA</t>
  </si>
  <si>
    <t>Local Property &amp; Other Taxes</t>
  </si>
  <si>
    <t>Ad Valorem Taxes-Including Delinquent (Independent)</t>
  </si>
  <si>
    <t>Local Licenses, Fees, &amp; Miscellaneous</t>
  </si>
  <si>
    <t>Penalties &amp; Interest on Taxes (Independent)</t>
  </si>
  <si>
    <t>State K-12 Appropriations</t>
  </si>
  <si>
    <t>Other Taxes (Independent)</t>
  </si>
  <si>
    <t>State Property Reimbursements</t>
  </si>
  <si>
    <t>Revenue From Local Governmental Units Other Than LEAs</t>
  </si>
  <si>
    <t>All Federal Sources</t>
  </si>
  <si>
    <t>Ad Valorem Taxes-Including Delinquent (Dependent)</t>
  </si>
  <si>
    <t>Penalties &amp; Interest on Taxes (Dependent)</t>
  </si>
  <si>
    <t>Revenue in Lieu of Taxes (Independent and Dependent)</t>
  </si>
  <si>
    <t xml:space="preserve">Note: Intergovernmental revenue, bonds, leases, long-term notes, and transfers are excluded from the total above. </t>
  </si>
  <si>
    <t>Other Taxes (Dependent)</t>
  </si>
  <si>
    <t>Tuition</t>
  </si>
  <si>
    <t>Tuition from Patrons for Regular Day School</t>
  </si>
  <si>
    <t xml:space="preserve">Tuition from Other LEAs for Regular Day School </t>
  </si>
  <si>
    <t>Tuition from Patrons for Adult/Continuing Education</t>
  </si>
  <si>
    <t>Tuition from Other LEAs for Adult/Continuing Education</t>
  </si>
  <si>
    <t xml:space="preserve">Tuition from Patrons for Summer School </t>
  </si>
  <si>
    <t xml:space="preserve">Tuition from Other LEAs for Summer School </t>
  </si>
  <si>
    <t>Transportation Fees</t>
  </si>
  <si>
    <t>Transportation Fees from Patrons for Regular Day School</t>
  </si>
  <si>
    <t>Transportation Fees from Other LEAs for Regular Day School</t>
  </si>
  <si>
    <t>Transportation Fees from Patrons for Summer School</t>
  </si>
  <si>
    <t>Transportation Fees from Other LEAs for Summer School</t>
  </si>
  <si>
    <t>Earnings on Investments</t>
  </si>
  <si>
    <t>Interest on Investments</t>
  </si>
  <si>
    <t>Dividends on Investments</t>
  </si>
  <si>
    <t>Gain or Loss on Sale of Investments</t>
  </si>
  <si>
    <t>Lunch Sales to Pupils</t>
  </si>
  <si>
    <t>Breakfast Sales to Pupils</t>
  </si>
  <si>
    <t>Special Sales to Pupils</t>
  </si>
  <si>
    <t>Lunch Sales to Adults</t>
  </si>
  <si>
    <t>Breakfast Sales to Adults</t>
  </si>
  <si>
    <t>Special Sales to Adults</t>
  </si>
  <si>
    <t>Pupil Activities</t>
  </si>
  <si>
    <t>Admissions</t>
  </si>
  <si>
    <t>Bookstore Sales</t>
  </si>
  <si>
    <t>Pupil Organization Membership Dues and Fees</t>
  </si>
  <si>
    <t>Student Fees</t>
  </si>
  <si>
    <t>Other Pupil Activity Income</t>
  </si>
  <si>
    <t>Other Revenue from Local Sources</t>
  </si>
  <si>
    <t>Rentals</t>
  </si>
  <si>
    <t>Contributions and Donations From Private Sources</t>
  </si>
  <si>
    <t>Special Needs Transportation - Medicaid</t>
  </si>
  <si>
    <t>Therapy Adjustment - Medicaid</t>
  </si>
  <si>
    <t>Refund of Prior Year's Expenditures</t>
  </si>
  <si>
    <t>Miscellaneous Local Revenue</t>
  </si>
  <si>
    <t>Canteen Operations</t>
  </si>
  <si>
    <t>Receipt of Insurance Proceeds</t>
  </si>
  <si>
    <t>Receipt of Legal Settlements</t>
  </si>
  <si>
    <t>Revenue from other Local Sources</t>
  </si>
  <si>
    <t>****</t>
  </si>
  <si>
    <t>Total Revenue from Local Sources:</t>
  </si>
  <si>
    <t>Intergovernmental Revenue</t>
  </si>
  <si>
    <t xml:space="preserve">Payments from Other Governmental Units </t>
  </si>
  <si>
    <t>Payments from Public Charter Schools</t>
  </si>
  <si>
    <t>Payments from Nonprofit Entities (for First Steps)</t>
  </si>
  <si>
    <t>Payments from Nonprofit Entities (other than for First Steps)</t>
  </si>
  <si>
    <t>Total Intergovernmental Revenue:</t>
  </si>
  <si>
    <t>Revenue from State Sources</t>
  </si>
  <si>
    <t>Restricted State Funding</t>
  </si>
  <si>
    <t>State Aid to Classrooms</t>
  </si>
  <si>
    <t>Technology Technical Assistance (Carryover Only)</t>
  </si>
  <si>
    <t>Occupational Education</t>
  </si>
  <si>
    <t>12-Month Agriculture Program</t>
  </si>
  <si>
    <t>EEDA Career Specialists</t>
  </si>
  <si>
    <t>General Education</t>
  </si>
  <si>
    <t>Student Health and Fitness - PE Teachers</t>
  </si>
  <si>
    <t>Handicapped Transportation</t>
  </si>
  <si>
    <t>Home Schooling</t>
  </si>
  <si>
    <t>Child Early Reading Development and Education Program (CERDEP - Full Day 4K)</t>
  </si>
  <si>
    <t>Reading Coaches</t>
  </si>
  <si>
    <t>Student Health and Fitness - Nurses</t>
  </si>
  <si>
    <t>School Lunch</t>
  </si>
  <si>
    <t>School Lunch Program Aid</t>
  </si>
  <si>
    <t>GEER CERDEP Summer</t>
  </si>
  <si>
    <t>DSS SNAP &amp; E&amp;T Program</t>
  </si>
  <si>
    <t>Adult Education</t>
  </si>
  <si>
    <t>School Bus Driver Salary (Includes Hazardous Condition Transportation)</t>
  </si>
  <si>
    <t>EAA Bus Driver Salary and Fringe</t>
  </si>
  <si>
    <t>Transportation Workers' Compensation</t>
  </si>
  <si>
    <t>Economic Education Development Act-Transportation</t>
  </si>
  <si>
    <t>Consolidation&amp; Capital Improvement</t>
  </si>
  <si>
    <t>Fringe Benefits Employer Contributions  (No Carryover Provision)</t>
  </si>
  <si>
    <t>Retiree Insurance (No Carryover Provision)</t>
  </si>
  <si>
    <t>Teacher Recruiting and Retention (Carryover Only)</t>
  </si>
  <si>
    <t>State Aid to Classrooms - Teacher Salary Increase</t>
  </si>
  <si>
    <t>Teacher Supplies (No Carryover Provision)</t>
  </si>
  <si>
    <t>Teacher Step</t>
  </si>
  <si>
    <t>Miscellaneous Restricted State Grants</t>
  </si>
  <si>
    <t>Education License Plates</t>
  </si>
  <si>
    <t>Digital Instructional Materials</t>
  </si>
  <si>
    <t>Technology Professional Development</t>
  </si>
  <si>
    <t>Other Restricted State Grants</t>
  </si>
  <si>
    <t>Unrestricted State Grants</t>
  </si>
  <si>
    <t>Reimbursement for District Services</t>
  </si>
  <si>
    <t>Medicaid Match Reimbursement</t>
  </si>
  <si>
    <t>Miscellaneous Unrestricted State Grants</t>
  </si>
  <si>
    <t>Other Unrestricted State Grants</t>
  </si>
  <si>
    <t>State Aid to Classrooms - Education Finance Act (EFA)</t>
  </si>
  <si>
    <t>Full-time Programs</t>
  </si>
  <si>
    <t>Kindergarten</t>
  </si>
  <si>
    <t>Primary</t>
  </si>
  <si>
    <t>Elementary</t>
  </si>
  <si>
    <t>High School</t>
  </si>
  <si>
    <t>Speech Handicapped (Part-time)</t>
  </si>
  <si>
    <t>Part-time Programs</t>
  </si>
  <si>
    <t>Pre-career and Career Technology</t>
  </si>
  <si>
    <t>Miscellaneous EFA Programs</t>
  </si>
  <si>
    <t>High Achieving Students</t>
  </si>
  <si>
    <t>Residential Treatment Facilities (RTF)</t>
  </si>
  <si>
    <t>Academic Assistance</t>
  </si>
  <si>
    <t>Pupils in Poverty</t>
  </si>
  <si>
    <t>Dual Credit Enrollment</t>
  </si>
  <si>
    <t>Education Finance Supplement (Carryover)</t>
  </si>
  <si>
    <t>NBC Excess EFA Formula</t>
  </si>
  <si>
    <t>Capital Improvement Plan - Additional</t>
  </si>
  <si>
    <t>Other EFA Programs</t>
  </si>
  <si>
    <t>Education Improvement Act</t>
  </si>
  <si>
    <t>ADEPT</t>
  </si>
  <si>
    <t>Aid To Districts - Technology</t>
  </si>
  <si>
    <t>Arts in Education</t>
  </si>
  <si>
    <t>Adoption List of Formative Assessment</t>
  </si>
  <si>
    <t>Grade 10 Assessments</t>
  </si>
  <si>
    <t>Refurbishment of Science Kits</t>
  </si>
  <si>
    <t>Industry Certifications/Credentials</t>
  </si>
  <si>
    <t>Career and Technical Education</t>
  </si>
  <si>
    <t>National Board Salary Supplement</t>
  </si>
  <si>
    <t>Teacher of the Year Awards  (No Carryover Provision)</t>
  </si>
  <si>
    <t>Student Health &amp; Fitness</t>
  </si>
  <si>
    <t>Students at Risk of School Failure</t>
  </si>
  <si>
    <t>Early Childhood Program (4K Programs Serving Four-Year-Old Children)</t>
  </si>
  <si>
    <t>Child Early Reading Development and Education Program (CERDEP) - Full Day 4K</t>
  </si>
  <si>
    <t>Teacher Salary Increase (No Carryover Provision)</t>
  </si>
  <si>
    <t>Teacher Salary Fringe</t>
  </si>
  <si>
    <t>Summer Reading Program</t>
  </si>
  <si>
    <t>CPR INSTRUCTION</t>
  </si>
  <si>
    <t>Technical Assistance Special</t>
  </si>
  <si>
    <t>CSI and State Priority Schools</t>
  </si>
  <si>
    <t>Charter School Payments</t>
  </si>
  <si>
    <t>EFA Charter Transition Funds</t>
  </si>
  <si>
    <t>Aid to Districts - MOE</t>
  </si>
  <si>
    <t>School Building</t>
  </si>
  <si>
    <t>Capital Improvement Plan</t>
  </si>
  <si>
    <t>EEDA Supplemental Programs</t>
  </si>
  <si>
    <t>EEDA - Supplies and Materials</t>
  </si>
  <si>
    <t>Aid to Districts</t>
  </si>
  <si>
    <t>Other EIA</t>
  </si>
  <si>
    <t>Education Lottery Act Revenue</t>
  </si>
  <si>
    <t>K-12 Technology Initiative</t>
  </si>
  <si>
    <t>Mobile Device Access and Management</t>
  </si>
  <si>
    <t>School Safety-Facility and Infrastructure Safety Upgrades</t>
  </si>
  <si>
    <t>Other State Lottery Programs</t>
  </si>
  <si>
    <t>State Revenue in Lieu of Taxes</t>
  </si>
  <si>
    <t>Reimbursement for Local Residential Property Tax Relief</t>
  </si>
  <si>
    <t>Homestead Exemption (Tier 2)</t>
  </si>
  <si>
    <t>Reimbursement for Property Tax Relief (Tier 3)</t>
  </si>
  <si>
    <t>$2.5 Million Tax Bonus</t>
  </si>
  <si>
    <t>Merchant's Inventory Tax</t>
  </si>
  <si>
    <t>Manufacturer's Depreciation Reimbursement</t>
  </si>
  <si>
    <t>Other State Property Tax Revenues (Includes Motor Carrier Vehicle Tax)</t>
  </si>
  <si>
    <t>Other State Revenue</t>
  </si>
  <si>
    <t>State Forest Commission Revenues</t>
  </si>
  <si>
    <t>PEBA on-Behalf</t>
  </si>
  <si>
    <t>PEBA Nonemployer Contributions</t>
  </si>
  <si>
    <t>CRF Per Pupil Funding</t>
  </si>
  <si>
    <t>Revenue from Other State Sources</t>
  </si>
  <si>
    <t>Total Revenue from State Sources:</t>
  </si>
  <si>
    <t>Revenue from Federal Sources</t>
  </si>
  <si>
    <t>Federally Impacted Areas</t>
  </si>
  <si>
    <t>Maintenance and Operations, P.L. 81-874</t>
  </si>
  <si>
    <t>Construction, P.L. 81-815</t>
  </si>
  <si>
    <t>Low Rent Housing, P.L. 81-874</t>
  </si>
  <si>
    <t>Handicapped, P.L. 81-874</t>
  </si>
  <si>
    <t>Maintenance and Operations Disaster Aid, P.L. 81-874</t>
  </si>
  <si>
    <t>Perkins Aid, Title I -  Career and Technology Education - Basic Grants to States</t>
  </si>
  <si>
    <t>Elementary and Secondary Education Act of 1965 (ESEA)</t>
  </si>
  <si>
    <t>Title I, Basic State Grant Programs (Carryover Provision)</t>
  </si>
  <si>
    <t>Rural and Low-Income School Program, Title V</t>
  </si>
  <si>
    <t>School Improvement Grants</t>
  </si>
  <si>
    <t>Charter School (Planning and Implementation) Grant</t>
  </si>
  <si>
    <t>Language Instruction for Limited English Proficient and Immigrant Students, Title III</t>
  </si>
  <si>
    <t>Title II Teacher Advancement Program (TAP)</t>
  </si>
  <si>
    <t>McKinney-Vento Education for Homeless Children and Youth Program</t>
  </si>
  <si>
    <t>Supporting Effective Instruction</t>
  </si>
  <si>
    <t>Other ESEA Revenue</t>
  </si>
  <si>
    <t>Basic Adult Education</t>
  </si>
  <si>
    <t>State Literacy Resource</t>
  </si>
  <si>
    <t>Other Adult Education</t>
  </si>
  <si>
    <t>Programs for Children with Disabilities</t>
  </si>
  <si>
    <t>Individuals with Disabilities Education Act (IDEA)</t>
  </si>
  <si>
    <t>Preschool Grants for Children with Disabilities (IDEA)</t>
  </si>
  <si>
    <t>IDEA-SSIP</t>
  </si>
  <si>
    <t>USDA Reimbursement</t>
  </si>
  <si>
    <t>School Lunch and After School Snacks Program, and Special Milk Program (Carryover Provision)</t>
  </si>
  <si>
    <t>Supply Chain Assistance Funding</t>
  </si>
  <si>
    <t>School Breakfast Program (Carryover Provision)</t>
  </si>
  <si>
    <t>Cash in Lieu of Commodities (Food Distribution Program) (Carryover Provision)</t>
  </si>
  <si>
    <t>Fresh Fruit &amp; Vegetable Program (FFVP) (Carryover Provision)</t>
  </si>
  <si>
    <t>School Food Service (Equipment)</t>
  </si>
  <si>
    <t>Summer Feeding Programs (SFSP)</t>
  </si>
  <si>
    <t>Healthy Meals - USDA</t>
  </si>
  <si>
    <t>Miscellaneous Food Service</t>
  </si>
  <si>
    <t>Other Federal Sources</t>
  </si>
  <si>
    <t>Nita M. Lowey 21st Century Community Learning Centers, Program (Title IV, 21st Century Schools)</t>
  </si>
  <si>
    <t>ARP IDEA</t>
  </si>
  <si>
    <t>SC Pathways Project</t>
  </si>
  <si>
    <t>ARP IDEA Preschool</t>
  </si>
  <si>
    <t>South Carolina's AWARE (Advancing Wellness and Resiliency in Education)</t>
  </si>
  <si>
    <t>South Carolina Early Learning Extension</t>
  </si>
  <si>
    <t>ARP Homeless Children &amp; Youth</t>
  </si>
  <si>
    <t>Stronger Connections</t>
  </si>
  <si>
    <t>CARES Additional cost per meal</t>
  </si>
  <si>
    <t>ESSER III</t>
  </si>
  <si>
    <t>Coronavirus Aid, Relief, and Economic Security Act (CARES Act)</t>
  </si>
  <si>
    <t>ESSER II</t>
  </si>
  <si>
    <t>Delivering Quality Instruction Virtually</t>
  </si>
  <si>
    <t>Other Federal Revenue</t>
  </si>
  <si>
    <t>USDA Commodities (Food Distribution Program) (Carryover Provision)</t>
  </si>
  <si>
    <t>U.S. Forest Commission Revenue</t>
  </si>
  <si>
    <t>Title IV - SSAE</t>
  </si>
  <si>
    <t>Revenue from Other Federal Sources</t>
  </si>
  <si>
    <t>Total Revenue from Federal Sources:</t>
  </si>
  <si>
    <t>5000</t>
  </si>
  <si>
    <t>Other Sources</t>
  </si>
  <si>
    <t>Sale of Bonds</t>
  </si>
  <si>
    <t>Premium on Bonds Sold</t>
  </si>
  <si>
    <t>Proceeds of General Obligation Bonds</t>
  </si>
  <si>
    <t>Installment Purchase Revenue Proceeds</t>
  </si>
  <si>
    <t>Proceeds of Refunding Debt</t>
  </si>
  <si>
    <t>Interfund Transfers</t>
  </si>
  <si>
    <t>Transfer from General Fund (Exclude Indirect Costs)</t>
  </si>
  <si>
    <t>Transfer from Special Revenue Fund (Exclude Indirect Costs)</t>
  </si>
  <si>
    <t xml:space="preserve">Transfer from Special Revenue EIA Fund </t>
  </si>
  <si>
    <t>Transfer from Debt Service Fund</t>
  </si>
  <si>
    <t>Transfer from Capital Projects Fund</t>
  </si>
  <si>
    <t>Transfer from Food Service Fund (Exclude Indirect Costs)</t>
  </si>
  <si>
    <t>Transfer from Pupil Activity Fund</t>
  </si>
  <si>
    <t>Transfer from Other Funds Indirect Cost</t>
  </si>
  <si>
    <t>Transfer from Internal Service Fund</t>
  </si>
  <si>
    <t>Sale of Fixed Assets</t>
  </si>
  <si>
    <t>Proceeds from Long-Term Notes</t>
  </si>
  <si>
    <t>Capital Lease</t>
  </si>
  <si>
    <t>Lease Purchase</t>
  </si>
  <si>
    <t>Miscellaneous Sources</t>
  </si>
  <si>
    <t>Other Financing Sources</t>
  </si>
  <si>
    <t>Total Other Sources:</t>
  </si>
  <si>
    <t>TOTAL REVENUE ALL SOURCES:</t>
  </si>
  <si>
    <t>TOTAL REVENUE LESS OTHER SOURCES:</t>
  </si>
  <si>
    <t xml:space="preserve">                                    2023-24  SOUTH CAROLINA AVERAGE TEACHER SALARY REPORT BY SCHOOL DISTRICT      </t>
  </si>
  <si>
    <t>DISTRICT</t>
  </si>
  <si>
    <t>NUMBER OF TEACHERS</t>
  </si>
  <si>
    <t>AVERAGE ANNUAL SALARY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</si>
  <si>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</si>
  <si>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</si>
  <si>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</si>
  <si>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</si>
  <si>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</si>
  <si>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</si>
  <si>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</si>
  <si>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</si>
  <si>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03</t>
  </si>
  <si>
    <t>BARNWELL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</si>
  <si>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</si>
  <si>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</si>
  <si>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</si>
  <si>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</si>
  <si>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</si>
  <si>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</si>
  <si>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</si>
  <si>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06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</si>
  <si>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</si>
  <si>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</si>
  <si>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</si>
  <si>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</si>
  <si>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</si>
  <si>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</si>
  <si>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</si>
  <si>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</si>
  <si>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</si>
  <si>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</si>
  <si>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</si>
  <si>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05</t>
  </si>
  <si>
    <t>GEORGETOWN 01</t>
  </si>
  <si>
    <t>GREENVILLE 01</t>
  </si>
  <si>
    <t>GREENWOOD 50</t>
  </si>
  <si>
    <t>GREENWOOD 51</t>
  </si>
  <si>
    <t>GREENWOOD 52</t>
  </si>
  <si>
    <t>HAMPTON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</si>
  <si>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</si>
  <si>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</si>
  <si>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</si>
  <si>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</si>
  <si>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</si>
  <si>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</si>
  <si>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</si>
  <si>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</si>
  <si>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</si>
  <si>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</si>
  <si>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</si>
  <si>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</si>
  <si>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MCCORMICK 01</t>
  </si>
  <si>
    <t>MARION 10</t>
  </si>
  <si>
    <t>MARLBORO 01</t>
  </si>
  <si>
    <t>NEWBERRY 01</t>
  </si>
  <si>
    <t>OCONEE 01</t>
  </si>
  <si>
    <t>ORANGEBURG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</si>
  <si>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</si>
  <si>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</si>
  <si>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</si>
  <si>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</si>
  <si>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</si>
  <si>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</si>
  <si>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</si>
  <si>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</si>
  <si>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</si>
  <si>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>SPARTANBURG 06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</si>
  <si>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</si>
  <si>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</si>
  <si>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</si>
  <si>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</si>
  <si>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</si>
  <si>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</si>
  <si>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</si>
  <si>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</si>
  <si>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SC PUBLIC CHARTER SCHOOL DISTRICT</t>
  </si>
  <si>
    <t>CHARTER INSTITUTE AT ERSKINE</t>
  </si>
  <si>
    <t>LIMESTONE CHARTER ASSOCIATION</t>
  </si>
  <si>
    <t>STATE AVERAGE</t>
  </si>
  <si>
    <r>
      <rPr>
        <sz val="10"/>
        <color indexed="8"/>
        <rFont val="Arial"/>
        <family val="2"/>
      </rPr>
      <t>Note:</t>
    </r>
    <r>
      <rPr>
        <b/>
        <sz val="10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 xml:space="preserve">A "teacher" is defined as any person who is employed either full-time by any school district either to teach or to supervise teaching.  </t>
    </r>
  </si>
  <si>
    <t xml:space="preserve">         The following teacher position codes were selected to determine the final numbers:  03 (special education-itinerant teacher), 04 (child development teacher), </t>
  </si>
  <si>
    <t xml:space="preserve">         05 (kindergarten teacher), 06 (special education-self-contained), 07 (special education-resource), 08 (classroom teacher), 17 (speech therapist), and 46 (purchased-services teachers).</t>
  </si>
  <si>
    <t xml:space="preserve">         This report includes teachers with a full-time equivalent with a minimum of .95 and employed 190 days or more. </t>
  </si>
  <si>
    <t>Source:  South Carolina Department of Education, "SC Educator System," June 2024.</t>
  </si>
  <si>
    <t>South Carolina Department of Education, Office of Research and Data Analysis, September 5, 2024.</t>
  </si>
  <si>
    <t>Yvonne S. Gladman, Education Associate</t>
  </si>
  <si>
    <t>STATE DEPARTMENT OF EDUCATION FINANCIAL REPORT DETAIL</t>
  </si>
  <si>
    <t>School District Expenditure Categories</t>
  </si>
  <si>
    <t>Expenditures</t>
  </si>
  <si>
    <t>100  Instruction</t>
  </si>
  <si>
    <t>110  General Instruction Programs</t>
  </si>
  <si>
    <t>111  Kindergarten Programs</t>
  </si>
  <si>
    <t>112  Primary</t>
  </si>
  <si>
    <t xml:space="preserve">113  Elementary </t>
  </si>
  <si>
    <t>114  High School</t>
  </si>
  <si>
    <t>115  Career &amp; Technical Education</t>
  </si>
  <si>
    <t>116  Career and Technology Education - Middle School</t>
  </si>
  <si>
    <t>117  Driver Education</t>
  </si>
  <si>
    <t>118  Montessori Programs</t>
  </si>
  <si>
    <t>120  Exceptional Programs</t>
  </si>
  <si>
    <t>121  Educable Mentally Handicapped</t>
  </si>
  <si>
    <t>122  Trainable Mentally Handicapped</t>
  </si>
  <si>
    <t>123  Orthopedically Handicapped</t>
  </si>
  <si>
    <t>124  Visually Handicapped</t>
  </si>
  <si>
    <t>125  Hearing Handicapped</t>
  </si>
  <si>
    <t>126  Speech Handicapped</t>
  </si>
  <si>
    <t>127  Learning Disabilities</t>
  </si>
  <si>
    <t>128  Emotionally Handicapped</t>
  </si>
  <si>
    <t>129  Coordinated Early Intervening Services</t>
  </si>
  <si>
    <t>130  Preschool Programs</t>
  </si>
  <si>
    <t>131  Speech 5-year-olds</t>
  </si>
  <si>
    <t>132  Itinerant 5-year-olds</t>
  </si>
  <si>
    <t>133  Self-Contained-5 year-olds</t>
  </si>
  <si>
    <t>134  Homebased 5-year-olds</t>
  </si>
  <si>
    <t>135  Speech 3 and 4-year-olds</t>
  </si>
  <si>
    <t>136  Itinerant 3 and 4-year-olds</t>
  </si>
  <si>
    <t>137  Self-contained 3 and 4-year-olds</t>
  </si>
  <si>
    <t>138  Homebased 3 and 4-year olds</t>
  </si>
  <si>
    <t>139  Early Childhood Programs</t>
  </si>
  <si>
    <t>140  Special Programs</t>
  </si>
  <si>
    <t>141  Gifted and Talented Academic</t>
  </si>
  <si>
    <t>142  Disadvantaged</t>
  </si>
  <si>
    <t>143  Advanced Placement</t>
  </si>
  <si>
    <t>144  International Baccalaureate</t>
  </si>
  <si>
    <t>145  Homebound</t>
  </si>
  <si>
    <t>147  CERDEP</t>
  </si>
  <si>
    <t>148  Gifted and Talented Artistic</t>
  </si>
  <si>
    <t>149  Other Special Programs</t>
  </si>
  <si>
    <t>150  Districtwide General/Exceptional</t>
  </si>
  <si>
    <t>151  Districtwide General/Exceptional Salary Increase</t>
  </si>
  <si>
    <t>160  Other Exceptional Programs</t>
  </si>
  <si>
    <t>161  Autism</t>
  </si>
  <si>
    <t>162  Limited English Proficiency</t>
  </si>
  <si>
    <t>163  Comprehensive Coordinated Early Intervening Services (CCEIS)</t>
  </si>
  <si>
    <t>170  Summer School Programs</t>
  </si>
  <si>
    <t>171  Primary</t>
  </si>
  <si>
    <t>172  Elementary</t>
  </si>
  <si>
    <t>173  High School</t>
  </si>
  <si>
    <t>174  Gifted and Talented</t>
  </si>
  <si>
    <t>175  Instructional Programs Beyond Regular School Day</t>
  </si>
  <si>
    <t>180  Adult/Continuing Education Programs</t>
  </si>
  <si>
    <t>181  Adult Basic Education</t>
  </si>
  <si>
    <t>182  Adult Secondary Education</t>
  </si>
  <si>
    <t>183  Adult English Literacy Education</t>
  </si>
  <si>
    <t>184  Post Secondary Education</t>
  </si>
  <si>
    <t>185  Vocational Adult Education</t>
  </si>
  <si>
    <t>186  Integrated Education and Training</t>
  </si>
  <si>
    <t>187  Adult Educational Remedial</t>
  </si>
  <si>
    <t>188  Parenting/Family Literacy</t>
  </si>
  <si>
    <t>189  CERDEP Parenting</t>
  </si>
  <si>
    <t>190  Instructional Pupil Activity</t>
  </si>
  <si>
    <t>200  Support Services</t>
  </si>
  <si>
    <t>210  Pupil Services</t>
  </si>
  <si>
    <t>211  Attendance and Social Work Services</t>
  </si>
  <si>
    <t>212  Guidance Services</t>
  </si>
  <si>
    <t>213  Health Services</t>
  </si>
  <si>
    <t>214  Psychological Services</t>
  </si>
  <si>
    <t>215  Exceptional Programs Services</t>
  </si>
  <si>
    <t>216  Career and Technical Education Placement</t>
  </si>
  <si>
    <t>217  Career Specialists Services</t>
  </si>
  <si>
    <t>220  Instructional Staff Services</t>
  </si>
  <si>
    <t>221  Improvement of Instruction - Curriculum Development</t>
  </si>
  <si>
    <t>222  Library Media</t>
  </si>
  <si>
    <t>224  Improvement of Instruction Inservice and Staff Training</t>
  </si>
  <si>
    <t>260  Central Support Services</t>
  </si>
  <si>
    <t>262  Planning</t>
  </si>
  <si>
    <t>267  Participant Support Cost</t>
  </si>
  <si>
    <t>270  Support Services Pupil Activity</t>
  </si>
  <si>
    <t>271  Pupil Services Activities</t>
  </si>
  <si>
    <t>272  Enterprise Activities</t>
  </si>
  <si>
    <t>273  Trust and Agency Activities</t>
  </si>
  <si>
    <t>300 Community Services</t>
  </si>
  <si>
    <t>320  Community Recreation Services</t>
  </si>
  <si>
    <t>330  Civic Services</t>
  </si>
  <si>
    <t>340  Public Library Services</t>
  </si>
  <si>
    <t>350  Custody and Care of Children</t>
  </si>
  <si>
    <t>360  Welfare Services</t>
  </si>
  <si>
    <t>370  Nonpublic School Services</t>
  </si>
  <si>
    <t>390  Other Community Services</t>
  </si>
  <si>
    <t>400 Other Charges</t>
  </si>
  <si>
    <t>414  Medicaid Payments to SCDE</t>
  </si>
  <si>
    <t>250  Finance and Operations Services</t>
  </si>
  <si>
    <t>251  Student Transportation (Federal/District Mandated)</t>
  </si>
  <si>
    <t>252  Fiscal Services</t>
  </si>
  <si>
    <r>
      <t>253  Facilities Acquisition and Construction</t>
    </r>
    <r>
      <rPr>
        <i/>
        <sz val="10"/>
        <rFont val="Arial"/>
        <family val="2"/>
      </rPr>
      <t xml:space="preserve"> (excluded)</t>
    </r>
  </si>
  <si>
    <t xml:space="preserve">254  Operation and Maintenance of Plant </t>
  </si>
  <si>
    <t>255  Student Transportation (State Mandated)</t>
  </si>
  <si>
    <t>256  Food Service</t>
  </si>
  <si>
    <t>257  Internal Services</t>
  </si>
  <si>
    <t>258  Security</t>
  </si>
  <si>
    <t>264  Staff Services</t>
  </si>
  <si>
    <t>265  Subawards in excess of $25,000</t>
  </si>
  <si>
    <t>266  Technology and Data Processing Services</t>
  </si>
  <si>
    <t>400  Other Charges</t>
  </si>
  <si>
    <t>411  Payments to State Department of Education</t>
  </si>
  <si>
    <t>223  Supervision of Special Programs</t>
  </si>
  <si>
    <t>230  General Administrative Services</t>
  </si>
  <si>
    <t>231  Board of Education</t>
  </si>
  <si>
    <t>232  Office of Superintendent</t>
  </si>
  <si>
    <t>233  School Administration</t>
  </si>
  <si>
    <t>259  Internal Auditing Services</t>
  </si>
  <si>
    <t>261  Head of Component Unit</t>
  </si>
  <si>
    <t>263  Information Services</t>
  </si>
  <si>
    <t>410  Intergovernmental Expenditures</t>
  </si>
  <si>
    <t>412  Payments to Other Government Units</t>
  </si>
  <si>
    <t>413  Payments to Nonpublic Schools</t>
  </si>
  <si>
    <t>415  Payments to Nonprofit Entities (for First Steps)</t>
  </si>
  <si>
    <t>416  LEA Payments to Public Charter Schools</t>
  </si>
  <si>
    <t>417  Payments to Nonprofit Entities (other than First Steps)</t>
  </si>
  <si>
    <t>419  Payments to PEBA Nonemployer Contributions</t>
  </si>
  <si>
    <r>
      <t>420  Transfer to General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</si>
  <si>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421  Transfer to Special Revenue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</si>
  <si>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422  Transfer to Special Revenue EIA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</si>
  <si>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423  Transfer to Debt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</si>
  <si>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424  Transfer to School Building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</si>
  <si>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425  Transfer to Food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</si>
  <si>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426  Transfer to Pupil Activity Fund</t>
    </r>
    <r>
      <rPr>
        <i/>
        <sz val="10"/>
        <rFont val="Arial"/>
        <family val="2"/>
      </rPr>
      <t xml:space="preserve"> (excluded)</t>
    </r>
  </si>
  <si>
    <r>
      <t>427  Transfer to Internal Service Fund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</si>
  <si>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430  Indirect Cost Transfers</t>
  </si>
  <si>
    <r>
      <t>431  Transfer to Special Revenue Fund Indirect Cost</t>
    </r>
    <r>
      <rPr>
        <i/>
        <sz val="10"/>
        <rFont val="Arial"/>
        <family val="2"/>
      </rPr>
      <t xml:space="preserve"> (excluded)</t>
    </r>
  </si>
  <si>
    <r>
      <t>432  Transfer to Food Service Fund Indirect Cost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</si>
  <si>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441  Payment to Refunded Debt Escrow Agent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</si>
  <si>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500  Debt Services</t>
  </si>
  <si>
    <t xml:space="preserve"> </t>
  </si>
  <si>
    <t>School District Revenue Categories</t>
  </si>
  <si>
    <t>Revenues</t>
  </si>
  <si>
    <t xml:space="preserve"> Local Property and Other Taxes</t>
  </si>
  <si>
    <t>1000  Revenue From Local Sources</t>
  </si>
  <si>
    <t>1100  Taxes Levied/Assessed by the LEA</t>
  </si>
  <si>
    <t>1110  Ad Valorem Taxes (Independent)</t>
  </si>
  <si>
    <t>1140  Penalties &amp; Interest on Delinquent Taxes (Independent)</t>
  </si>
  <si>
    <t>1190  Other Taxes (Independent)</t>
  </si>
  <si>
    <t>1200  Revenue From Local Government Units Other Than LEAs</t>
  </si>
  <si>
    <t>1210  Ad Valorem Taxes (Dependent)</t>
  </si>
  <si>
    <t>1240  Penalties / Interest on Taxes (Dependent)</t>
  </si>
  <si>
    <t>1280  Revenue in lieu of Taxes</t>
  </si>
  <si>
    <t>1290  Other Taxes (dependent)</t>
  </si>
  <si>
    <t>3800  State Revenue in Lieu of Taxes</t>
  </si>
  <si>
    <t>3890  Other State Property Tax Revenue (includes motor carrier tax)</t>
  </si>
  <si>
    <t>1300  Tuition</t>
  </si>
  <si>
    <t>1310  Regular Day School From Patrons</t>
  </si>
  <si>
    <t>1320  Regular Day School From Other LEA's</t>
  </si>
  <si>
    <t>1330  Adult/Continuing Education From Patrons</t>
  </si>
  <si>
    <t>1340  Adult/Continuing Education From Other LEA's</t>
  </si>
  <si>
    <t>1350  Summer School From Patrons</t>
  </si>
  <si>
    <t>1360  Summer School From Other LEA's</t>
  </si>
  <si>
    <t>1400  Transportation Fees</t>
  </si>
  <si>
    <t>1410  Regular Day School From Patrons</t>
  </si>
  <si>
    <t>1415  Regular Day School From Other LEA's</t>
  </si>
  <si>
    <t>1420  Summer School From Patrons</t>
  </si>
  <si>
    <t>1425  Summer School From Other LEA's</t>
  </si>
  <si>
    <t>1500  Earnings on Investment</t>
  </si>
  <si>
    <t>1510  Interest on Investments</t>
  </si>
  <si>
    <t>1520  Dividends on Investments</t>
  </si>
  <si>
    <t>1530  Gain or loss on Sale of Investments</t>
  </si>
  <si>
    <t>1600  Food Service</t>
  </si>
  <si>
    <t>1610  Lunch Sales to Pupils</t>
  </si>
  <si>
    <t>1620  Breakfast Sales to Pupils</t>
  </si>
  <si>
    <t>1630  Special Sales to Pupils</t>
  </si>
  <si>
    <t>1640  Lunch Sales to Adults</t>
  </si>
  <si>
    <t>1650  Breakfast Sales to Adults</t>
  </si>
  <si>
    <t>1660  Special Sales to Adults</t>
  </si>
  <si>
    <t>1700  Pupil Activities</t>
  </si>
  <si>
    <t>1710  Admissions</t>
  </si>
  <si>
    <t>1720  Bookstore Sales</t>
  </si>
  <si>
    <t>1730  Pupil Organization Membership Dues and Fees</t>
  </si>
  <si>
    <t>1740  Student Fees</t>
  </si>
  <si>
    <t>1790  Other Pupil Activity Income</t>
  </si>
  <si>
    <t>1900  Other Revenue From Local Sources</t>
  </si>
  <si>
    <t>1910  Rentals</t>
  </si>
  <si>
    <t>1920  Contributions and Donations From Private Sources</t>
  </si>
  <si>
    <t>1930  Special Needs Transportation - Medicaid</t>
  </si>
  <si>
    <t>1931  Medicaid Therapy Adjustment</t>
  </si>
  <si>
    <t>1950  Refund of Prior Year's Expenditures</t>
  </si>
  <si>
    <t>1990  Miscellaneous Local Revenue</t>
  </si>
  <si>
    <t>1992  Canteen Operations</t>
  </si>
  <si>
    <t>1993  Receipts of Insurance Proceeds</t>
  </si>
  <si>
    <t>1994  Receipts of Legal Settlements</t>
  </si>
  <si>
    <t>1999  Revenues From Other Local Sources</t>
  </si>
  <si>
    <r>
      <t xml:space="preserve">Total Intergovernmental Revenue </t>
    </r>
    <r>
      <rPr>
        <i/>
        <sz val="10"/>
        <rFont val="Arial"/>
        <family val="2"/>
      </rPr>
      <t>(excluded)</t>
    </r>
  </si>
  <si>
    <r>
      <t>Sale of Bonds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</si>
  <si>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Interfund Transfers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</si>
  <si>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Proceeds from Long-Term Notes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</si>
  <si>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Capital Lease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</si>
  <si>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r>
      <t>Lease Purchase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(excluded)</t>
    </r>
  </si>
  <si>
    <t>3000  Revenue From State Sources</t>
  </si>
  <si>
    <t>3100  Restricted State Grants</t>
  </si>
  <si>
    <t>3105  Technology Technical Assistance</t>
  </si>
  <si>
    <t>3110  Occupational Education</t>
  </si>
  <si>
    <t>3113  12-Month Agriculture Program</t>
  </si>
  <si>
    <t>3118  EEDA Career Specialists</t>
  </si>
  <si>
    <t>3120  General Education</t>
  </si>
  <si>
    <t>3127  Student Health and Fitness - PE Teachers</t>
  </si>
  <si>
    <t>3130  Special Programs</t>
  </si>
  <si>
    <t>3131  Handicapped Transportation</t>
  </si>
  <si>
    <t>3132  Home Schooling</t>
  </si>
  <si>
    <t>3134  CERDEP - Full Day 4K</t>
  </si>
  <si>
    <t>3135  Reading Coaches</t>
  </si>
  <si>
    <t>3136  Student Health &amp; Fitness - Nurses</t>
  </si>
  <si>
    <t>3140  School Lunch</t>
  </si>
  <si>
    <t>3142  Program Aid</t>
  </si>
  <si>
    <t>3155  DSS, SNAP, and E&amp;T Programs</t>
  </si>
  <si>
    <t>3156  Adult Education</t>
  </si>
  <si>
    <t>3160  School Bus Driver Salary</t>
  </si>
  <si>
    <t>3161  EAA Bus Driver Salary and Fringe</t>
  </si>
  <si>
    <t>3162  Transportation Workers' Compensation</t>
  </si>
  <si>
    <t>3165  Economic Education Development Act - Transportation</t>
  </si>
  <si>
    <t>3171  Consolidation &amp; Capital Improvement</t>
  </si>
  <si>
    <t>3180  Fringe Benefits Employer Contribution</t>
  </si>
  <si>
    <t>3181  Retiree Insurance</t>
  </si>
  <si>
    <t>3183  Teacher Recruiting &amp; Retention</t>
  </si>
  <si>
    <t>3186  State Aid to Classrooms - Teacher Salary Increase</t>
  </si>
  <si>
    <t xml:space="preserve">3187  Teacher Supplies </t>
  </si>
  <si>
    <t>3189  Teacher Step</t>
  </si>
  <si>
    <t>3190  Miscellaneous Restricted Grants</t>
  </si>
  <si>
    <t>3193  Education License Plates</t>
  </si>
  <si>
    <t>3194  Digital Instructional Materials</t>
  </si>
  <si>
    <t>3198  Technology Professional Development</t>
  </si>
  <si>
    <t>3199  Other State Restricted Grants</t>
  </si>
  <si>
    <t>3200  Unrestricted Grants</t>
  </si>
  <si>
    <t>3230  Reimbursements for District Serv.</t>
  </si>
  <si>
    <t>3250  Medicaid Match Reimbursement</t>
  </si>
  <si>
    <t>3290  Miscellaneous Unrestricted State Grants</t>
  </si>
  <si>
    <t>3299  Other Unrestricted State Grants</t>
  </si>
  <si>
    <t>3300  State Aid to Classrooms</t>
  </si>
  <si>
    <t>3310  Full-time Programs</t>
  </si>
  <si>
    <t>3311  Kindergarten</t>
  </si>
  <si>
    <t>3312  Primary</t>
  </si>
  <si>
    <t>3313  Elementary</t>
  </si>
  <si>
    <t>3314  High School</t>
  </si>
  <si>
    <t>3315  Trainable Mentally Handicapped</t>
  </si>
  <si>
    <t>3316  Speech Handicapped (Part-time)</t>
  </si>
  <si>
    <t>3317  Homebound</t>
  </si>
  <si>
    <t>3320  Part-time Programs</t>
  </si>
  <si>
    <t>3321  Emotionally Handicapped</t>
  </si>
  <si>
    <t>3322  Educable Mentally Handicapped</t>
  </si>
  <si>
    <t>3323  Learning Disabilities</t>
  </si>
  <si>
    <t>3324  Hearing Handicapped</t>
  </si>
  <si>
    <t>3325  Visually Handicapped</t>
  </si>
  <si>
    <t>3326  Orthopedically Handicapped</t>
  </si>
  <si>
    <t>3327  Pre-Career and Career Technology</t>
  </si>
  <si>
    <t>3330  Miscellaneous EFA Programs</t>
  </si>
  <si>
    <t>3331  Autism</t>
  </si>
  <si>
    <t>3332  High Achieving Students</t>
  </si>
  <si>
    <t>3334  Limited English Proficiency</t>
  </si>
  <si>
    <t>3350  Residential Treatment Facilities</t>
  </si>
  <si>
    <t>3351  Academic Assistance</t>
  </si>
  <si>
    <t>3352  Pupils in Poverty</t>
  </si>
  <si>
    <t>3353  Dual Credit Enrollment</t>
  </si>
  <si>
    <t>3375  Education Finance Supplement</t>
  </si>
  <si>
    <t>3392  NBC Excess EFA Formula</t>
  </si>
  <si>
    <t>3393  Capital Improvement Plan - Additional</t>
  </si>
  <si>
    <t>3399  Other EFA Programs</t>
  </si>
  <si>
    <t>3500  Education Improvement Act (EIA)</t>
  </si>
  <si>
    <t>3502  ADEPT</t>
  </si>
  <si>
    <t>3507  Aid To Districts Technology</t>
  </si>
  <si>
    <t>3509  Arts in Education</t>
  </si>
  <si>
    <t>3518  Adoption List of Formative Assessment</t>
  </si>
  <si>
    <t>3519  Grade 10 Assessments</t>
  </si>
  <si>
    <t>3526  Refurbish K-8 Science Kits</t>
  </si>
  <si>
    <t>3528  Industry Certifications and Credentials</t>
  </si>
  <si>
    <t>3529  Career and Technology Education</t>
  </si>
  <si>
    <t>3532  National Board Salary Supplement</t>
  </si>
  <si>
    <t>3533  Teacher of the Year Awards</t>
  </si>
  <si>
    <t>3535  Reading Coaches</t>
  </si>
  <si>
    <t>3536  Student Health and Fitness</t>
  </si>
  <si>
    <t>3538  Students at Risk of School Failure</t>
  </si>
  <si>
    <t>3540  Early Childhood Program</t>
  </si>
  <si>
    <t>3541  CERDEP - Full Day 4K</t>
  </si>
  <si>
    <t>3550  Teacher Salary Increase</t>
  </si>
  <si>
    <t>3555  Teacher Salary Fringe</t>
  </si>
  <si>
    <t>3556  Adult Education</t>
  </si>
  <si>
    <t>3557  Summer Reading Program</t>
  </si>
  <si>
    <t>3570  Technical Assistance Special</t>
  </si>
  <si>
    <t>3571  CSI and State Priority Schools</t>
  </si>
  <si>
    <t>3577  Teacher Supplies</t>
  </si>
  <si>
    <t>3583  Charter School Payments</t>
  </si>
  <si>
    <t>3584  EFA Charter Transition Funds</t>
  </si>
  <si>
    <t>3585  Aid to Districts - MOE</t>
  </si>
  <si>
    <t>3590  School Building</t>
  </si>
  <si>
    <t>3593  Capital Improvement Plan</t>
  </si>
  <si>
    <t>3594  EEDA Supplemental Programs</t>
  </si>
  <si>
    <t>3595  EEDA Supplies and Materials</t>
  </si>
  <si>
    <t>3596  EEDA Career Specialists</t>
  </si>
  <si>
    <t>3597  Aid to Districts</t>
  </si>
  <si>
    <t>3599  Other EIA</t>
  </si>
  <si>
    <t>3600  Education Lottery Act Revenue</t>
  </si>
  <si>
    <t>3630  K-12 Technology Initiative</t>
  </si>
  <si>
    <t>3660  Mobile Device Access Management</t>
  </si>
  <si>
    <t>3670  School Safety-Facility and Infrastructure Safety Upgrades</t>
  </si>
  <si>
    <t>3699  Other State Lottery Programs</t>
  </si>
  <si>
    <t>3900  Other State Revenue</t>
  </si>
  <si>
    <t>3992  State Forest Commission Revenue</t>
  </si>
  <si>
    <t>3993  PEBA on-Behalf</t>
  </si>
  <si>
    <t>3994  PEBA Nonemployer Contributions</t>
  </si>
  <si>
    <t>3995  CRF Per Pupil Funding</t>
  </si>
  <si>
    <t>3999  Revenue From Other State Sources</t>
  </si>
  <si>
    <t>State Property Tax Reimbursements</t>
  </si>
  <si>
    <t>3810  Reimbursements for Property Tax Relief</t>
  </si>
  <si>
    <t>3820  Homestead Exemption</t>
  </si>
  <si>
    <t>3825  Reimbursement Property Tax Relief</t>
  </si>
  <si>
    <t>3827  $2.5 Million Bonus</t>
  </si>
  <si>
    <t>3830  Merchant's Inventory Tax</t>
  </si>
  <si>
    <t>3840  Manufacturer's Depreciation Reimbursement</t>
  </si>
  <si>
    <t>4000  Revenue From Federal Sources</t>
  </si>
  <si>
    <t xml:space="preserve">4110  Maintenance &amp; Operations </t>
  </si>
  <si>
    <t>4120  Construction</t>
  </si>
  <si>
    <t>4130  Low Rent Housing</t>
  </si>
  <si>
    <t>4140  Handicapped</t>
  </si>
  <si>
    <t>4160  Maintenance &amp; Operations Disaster Aid</t>
  </si>
  <si>
    <t>4200  Occupational Education</t>
  </si>
  <si>
    <t>4210  Perkins Aid (Title I)</t>
  </si>
  <si>
    <t>4300  Elementary &amp; Second Education Act of 1965 (ESEA)</t>
  </si>
  <si>
    <t>4310  Title I, Basic State Grant Programs</t>
  </si>
  <si>
    <t>4312  Rural and Low Income School Program, Title VI</t>
  </si>
  <si>
    <t>4314  School Improvement Grant</t>
  </si>
  <si>
    <t>4320  Charter School Grant</t>
  </si>
  <si>
    <t>4341  Language Instruction/Limited, Title III</t>
  </si>
  <si>
    <t>4342  Title II Teacher Advancement Program</t>
  </si>
  <si>
    <t>4343  McKinney Vento</t>
  </si>
  <si>
    <t>4351  Supporting Effective Instruction</t>
  </si>
  <si>
    <t>4390  Other ESEA Revenue</t>
  </si>
  <si>
    <t>4400  Adult Education</t>
  </si>
  <si>
    <t>4410  Basic Adult Education</t>
  </si>
  <si>
    <t>4430  State Literacy Resource</t>
  </si>
  <si>
    <t>4490  Other Adult Education</t>
  </si>
  <si>
    <t>4500  Programs for Children With Disabilities</t>
  </si>
  <si>
    <t>4510  Individuals with Disabilities Ed Act (IDEA)</t>
  </si>
  <si>
    <t>4520  Preschool Grants</t>
  </si>
  <si>
    <t>4560  IDEA - SSIP</t>
  </si>
  <si>
    <t>4800  USDA Reimbursements</t>
  </si>
  <si>
    <t>4810  School Lunch and Afterschool Snacks Program, Special Milk Program</t>
  </si>
  <si>
    <t>4830  School Breakfast Program</t>
  </si>
  <si>
    <t>4850  Cash in Lieu of Commodities (Food Distribution Prgm) (Carryover)</t>
  </si>
  <si>
    <t>4860  Fresh Fruits and Vegetables Program</t>
  </si>
  <si>
    <t>4870  School Food Service Equipment</t>
  </si>
  <si>
    <t>4880  Summer Feeding Program</t>
  </si>
  <si>
    <t>4890  Healthy Meals - USDA</t>
  </si>
  <si>
    <t>4899  Miscellaneous Food Service</t>
  </si>
  <si>
    <t>4900  Other Federal Sources</t>
  </si>
  <si>
    <t xml:space="preserve">4924  21st Century Community Learning Centers Program </t>
  </si>
  <si>
    <t>4931  ARP IDEA</t>
  </si>
  <si>
    <t>4933  ARP IDEA Preschool</t>
  </si>
  <si>
    <t>4935  South Carolina's AWARE</t>
  </si>
  <si>
    <t>4936  South Carolina Early Learning Extension</t>
  </si>
  <si>
    <t>4971  CARES Additional Cost per Meal</t>
  </si>
  <si>
    <t>4974  ESSER III</t>
  </si>
  <si>
    <t>4975  Coronavirus Aid, Relief, and Economic Security Act (CARES Act)</t>
  </si>
  <si>
    <t>4977  ESSER II</t>
  </si>
  <si>
    <t>4990  Other Federal Revenue</t>
  </si>
  <si>
    <t>4991  USDA Commodities</t>
  </si>
  <si>
    <t>4992  U.S. Forest Commission Revenue</t>
  </si>
  <si>
    <t>4997  Title IV SSAE</t>
  </si>
  <si>
    <t>4999  Revenue From Other Federal Sources</t>
  </si>
  <si>
    <t>3567 CPR Instruction</t>
  </si>
  <si>
    <t>4939  Stronger Connections</t>
  </si>
  <si>
    <t>4932  SC Pathways Project</t>
  </si>
  <si>
    <r>
      <t xml:space="preserve">FOR FISCAL YEAR ENDED JUNE 30, 2024 </t>
    </r>
    <r>
      <rPr>
        <sz val="11"/>
        <color rgb="FFFF0000"/>
        <rFont val="Calibri"/>
        <family val="2"/>
      </rPr>
      <t>(as of 8.8.25)</t>
    </r>
  </si>
  <si>
    <t>SC DEPARTMENT OF EDUCATION</t>
  </si>
  <si>
    <t>Unassigned Fund Balance</t>
  </si>
  <si>
    <r>
      <t>Source:</t>
    </r>
    <r>
      <rPr>
        <sz val="10"/>
        <rFont val="Arial"/>
        <family val="2"/>
      </rPr>
      <t xml:space="preserve">LEA Audit Reports </t>
    </r>
  </si>
  <si>
    <t>Combined Balance Sheet - General Fund</t>
  </si>
  <si>
    <t>District</t>
  </si>
  <si>
    <t>FY 24 General Fund Unrestricted</t>
  </si>
  <si>
    <t>FY 24 General Fund Unassigned</t>
  </si>
  <si>
    <t>Minimum Fund Balance Required Per Fiscal Practices Legislation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</si>
  <si>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</si>
  <si>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</si>
  <si>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</si>
  <si>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</si>
  <si>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</si>
  <si>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</si>
  <si>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</si>
  <si>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</si>
  <si>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Bamberg 3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</si>
  <si>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</si>
  <si>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</si>
  <si>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</si>
  <si>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</si>
  <si>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</si>
  <si>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</si>
  <si>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</si>
  <si>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6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</si>
  <si>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</si>
  <si>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</si>
  <si>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</si>
  <si>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</si>
  <si>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</si>
  <si>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</si>
  <si>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</si>
  <si>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</si>
  <si>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1</t>
  </si>
  <si>
    <t>Florence 2</t>
  </si>
  <si>
    <t>Florence 3</t>
  </si>
  <si>
    <t>Florence 5</t>
  </si>
  <si>
    <t>Georgetown</t>
  </si>
  <si>
    <t>Greenville</t>
  </si>
  <si>
    <t>Hampton 3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</si>
  <si>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</si>
  <si>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</si>
  <si>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</si>
  <si>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</si>
  <si>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</si>
  <si>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</si>
  <si>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</si>
  <si>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</si>
  <si>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</si>
  <si>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</si>
  <si>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McCormick</t>
  </si>
  <si>
    <t>Marion</t>
  </si>
  <si>
    <t>Marlboro</t>
  </si>
  <si>
    <t>Newberry</t>
  </si>
  <si>
    <t>Oconee</t>
  </si>
  <si>
    <t>Orangeburg County</t>
  </si>
  <si>
    <t>Pickens</t>
  </si>
  <si>
    <t>Richland 1</t>
  </si>
  <si>
    <t>Richland 2</t>
  </si>
  <si>
    <t>Saluda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</si>
  <si>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</si>
  <si>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</si>
  <si>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</si>
  <si>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</si>
  <si>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</si>
  <si>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</si>
  <si>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</si>
  <si>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</t>
  </si>
  <si>
    <t>Union</t>
  </si>
  <si>
    <t>Williamsburg</t>
  </si>
  <si>
    <t>York 1</t>
  </si>
  <si>
    <t>York 2</t>
  </si>
  <si>
    <t>York 3</t>
  </si>
  <si>
    <t>York 4</t>
  </si>
  <si>
    <t>SC Public Charter School</t>
  </si>
  <si>
    <t>Erskine Public Charter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</si>
</sst>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,000"/>
    <numFmt numFmtId="165" formatCode="&quot;$&quot;#,##0"/>
    <numFmt numFmtId="166" formatCode="#,##0.0"/>
  </numFmts>
  <fonts count="23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Aptos Narrow"/>
      <family val="2"/>
      <scheme val="minor"/>
    </font>
    <font>
      <i/>
      <sz val="11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A1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061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ED798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2" fillId="0" borderId="0"/>
    <xf numFmtId="0" fontId="10" fillId="0" borderId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 applyAlignment="1">
      <alignment horizontal="center"/>
    </xf>
    <xf numFmtId="0" fontId="2" fillId="2" borderId="0" xfId="1" applyFill="1"/>
    <xf numFmtId="3" fontId="2" fillId="0" borderId="0" xfId="1" applyNumberFormat="1"/>
    <xf numFmtId="164" fontId="2" fillId="0" borderId="0" xfId="1" applyNumberFormat="1"/>
    <xf numFmtId="0" fontId="2" fillId="3" borderId="0" xfId="1" applyFill="1"/>
    <xf numFmtId="0" fontId="2" fillId="4" borderId="0" xfId="1" applyFill="1"/>
    <xf numFmtId="0" fontId="2" fillId="5" borderId="0" xfId="1" applyFill="1"/>
    <xf numFmtId="0" fontId="2" fillId="6" borderId="0" xfId="1" applyFill="1"/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7" borderId="0" xfId="1" applyFill="1" applyAlignment="1">
      <alignment horizontal="left"/>
    </xf>
    <xf numFmtId="0" fontId="2" fillId="7" borderId="0" xfId="1" applyFill="1"/>
    <xf numFmtId="0" fontId="6" fillId="0" borderId="0" xfId="1" applyFont="1"/>
    <xf numFmtId="0" fontId="6" fillId="7" borderId="0" xfId="1" applyFont="1" applyFill="1"/>
    <xf numFmtId="0" fontId="6" fillId="8" borderId="0" xfId="1" applyFont="1" applyFill="1"/>
    <xf numFmtId="0" fontId="6" fillId="4" borderId="0" xfId="1" applyFont="1" applyFill="1"/>
    <xf numFmtId="0" fontId="6" fillId="9" borderId="0" xfId="1" applyFont="1" applyFill="1"/>
    <xf numFmtId="0" fontId="6" fillId="10" borderId="0" xfId="1" applyFont="1" applyFill="1"/>
    <xf numFmtId="0" fontId="7" fillId="0" borderId="0" xfId="1" applyFont="1"/>
    <xf numFmtId="0" fontId="2" fillId="8" borderId="0" xfId="1" applyFill="1" applyAlignment="1">
      <alignment horizontal="left"/>
    </xf>
    <xf numFmtId="0" fontId="2" fillId="8" borderId="0" xfId="1" applyFill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center"/>
    </xf>
    <xf numFmtId="0" fontId="10" fillId="0" borderId="0" xfId="1" applyFont="1"/>
    <xf numFmtId="3" fontId="11" fillId="0" borderId="0" xfId="1" applyNumberFormat="1" applyFont="1"/>
    <xf numFmtId="0" fontId="2" fillId="0" borderId="0" xfId="1" applyAlignment="1">
      <alignment horizontal="left"/>
    </xf>
    <xf numFmtId="0" fontId="2" fillId="4" borderId="0" xfId="1" applyFill="1" applyAlignment="1">
      <alignment horizontal="left"/>
    </xf>
    <xf numFmtId="3" fontId="10" fillId="0" borderId="0" xfId="1" applyNumberFormat="1" applyFont="1"/>
    <xf numFmtId="0" fontId="2" fillId="9" borderId="0" xfId="1" applyFill="1" applyAlignment="1">
      <alignment horizontal="left"/>
    </xf>
    <xf numFmtId="0" fontId="2" fillId="9" borderId="0" xfId="1" applyFill="1"/>
    <xf numFmtId="0" fontId="2" fillId="10" borderId="0" xfId="1" applyFill="1" applyAlignment="1">
      <alignment horizontal="left"/>
    </xf>
    <xf numFmtId="0" fontId="2" fillId="10" borderId="0" xfId="1" applyFill="1"/>
    <xf numFmtId="0" fontId="13" fillId="0" borderId="0" xfId="2" applyFont="1"/>
    <xf numFmtId="3" fontId="14" fillId="0" borderId="0" xfId="2" applyNumberFormat="1" applyFont="1" applyAlignment="1">
      <alignment horizontal="right"/>
    </xf>
    <xf numFmtId="165" fontId="14" fillId="0" borderId="0" xfId="2" applyNumberFormat="1" applyFont="1" applyAlignment="1">
      <alignment horizontal="right"/>
    </xf>
    <xf numFmtId="0" fontId="14" fillId="0" borderId="0" xfId="2" applyFont="1"/>
    <xf numFmtId="0" fontId="13" fillId="0" borderId="1" xfId="2" applyFont="1" applyBorder="1" applyAlignment="1">
      <alignment horizontal="center" wrapText="1"/>
    </xf>
    <xf numFmtId="3" fontId="13" fillId="0" borderId="1" xfId="2" applyNumberFormat="1" applyFont="1" applyBorder="1" applyAlignment="1">
      <alignment horizontal="center" wrapText="1"/>
    </xf>
    <xf numFmtId="165" fontId="13" fillId="0" borderId="1" xfId="2" applyNumberFormat="1" applyFont="1" applyBorder="1" applyAlignment="1">
      <alignment horizontal="center" wrapText="1"/>
    </xf>
    <xf numFmtId="3" fontId="14" fillId="0" borderId="0" xfId="2" applyNumberFormat="1" applyFont="1"/>
    <xf numFmtId="165" fontId="14" fillId="0" borderId="0" xfId="2" applyNumberFormat="1" applyFont="1"/>
    <xf numFmtId="3" fontId="13" fillId="0" borderId="0" xfId="2" applyNumberFormat="1" applyFont="1"/>
    <xf numFmtId="165" fontId="13" fillId="0" borderId="0" xfId="2" applyNumberFormat="1" applyFont="1"/>
    <xf numFmtId="0" fontId="12" fillId="0" borderId="0" xfId="2"/>
    <xf numFmtId="49" fontId="15" fillId="0" borderId="0" xfId="2" applyNumberFormat="1" applyFont="1"/>
    <xf numFmtId="166" fontId="17" fillId="0" borderId="0" xfId="2" applyNumberFormat="1" applyFont="1"/>
    <xf numFmtId="0" fontId="18" fillId="0" borderId="0" xfId="2" applyFont="1"/>
    <xf numFmtId="166" fontId="18" fillId="0" borderId="0" xfId="2" applyNumberFormat="1" applyFont="1"/>
    <xf numFmtId="49" fontId="19" fillId="0" borderId="0" xfId="3" applyNumberFormat="1" applyFont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0" borderId="0" xfId="0" applyFont="1"/>
    <xf numFmtId="0" fontId="2" fillId="5" borderId="0" xfId="0" applyFont="1" applyFill="1"/>
    <xf numFmtId="0" fontId="0" fillId="5" borderId="0" xfId="0" applyFill="1"/>
    <xf numFmtId="0" fontId="2" fillId="4" borderId="0" xfId="0" applyFont="1" applyFill="1"/>
    <xf numFmtId="0" fontId="0" fillId="4" borderId="0" xfId="0" applyFill="1"/>
    <xf numFmtId="0" fontId="0" fillId="6" borderId="0" xfId="0" applyFill="1"/>
    <xf numFmtId="0" fontId="8" fillId="0" borderId="0" xfId="3" applyFont="1"/>
    <xf numFmtId="0" fontId="8" fillId="0" borderId="0" xfId="3" applyFont="1" applyAlignment="1">
      <alignment horizontal="center"/>
    </xf>
    <xf numFmtId="0" fontId="10" fillId="0" borderId="0" xfId="3"/>
    <xf numFmtId="0" fontId="10" fillId="0" borderId="0" xfId="3" applyAlignment="1">
      <alignment horizontal="left"/>
    </xf>
    <xf numFmtId="0" fontId="20" fillId="0" borderId="0" xfId="3" applyFont="1" applyAlignment="1">
      <alignment horizontal="left"/>
    </xf>
    <xf numFmtId="0" fontId="20" fillId="0" borderId="0" xfId="3" applyFont="1"/>
    <xf numFmtId="0" fontId="22" fillId="0" borderId="0" xfId="3" applyFont="1" applyAlignment="1">
      <alignment horizontal="center"/>
    </xf>
    <xf numFmtId="0" fontId="22" fillId="0" borderId="0" xfId="3" applyFont="1" applyAlignment="1">
      <alignment horizontal="left"/>
    </xf>
    <xf numFmtId="43" fontId="0" fillId="0" borderId="0" xfId="4" applyFont="1" applyFill="1"/>
    <xf numFmtId="0" fontId="22" fillId="0" borderId="0" xfId="2" applyFont="1"/>
    <xf numFmtId="43" fontId="22" fillId="0" borderId="0" xfId="4" applyFont="1" applyFill="1"/>
    <xf numFmtId="0" fontId="8" fillId="0" borderId="0" xfId="2" applyFont="1" applyAlignment="1">
      <alignment wrapText="1"/>
    </xf>
    <xf numFmtId="43" fontId="8" fillId="0" borderId="0" xfId="4" applyFont="1" applyFill="1" applyAlignment="1">
      <alignment horizontal="center" vertical="top" wrapText="1"/>
    </xf>
    <xf numFmtId="0" fontId="12" fillId="0" borderId="0" xfId="2" applyAlignment="1">
      <alignment wrapText="1"/>
    </xf>
    <xf numFmtId="0" fontId="12" fillId="0" borderId="2" xfId="2" applyBorder="1" applyAlignment="1">
      <alignment horizontal="left"/>
    </xf>
    <xf numFmtId="43" fontId="0" fillId="0" borderId="2" xfId="4" applyFont="1" applyFill="1" applyBorder="1" applyAlignment="1">
      <alignment horizontal="left"/>
    </xf>
    <xf numFmtId="0" fontId="12" fillId="0" borderId="2" xfId="2" applyBorder="1"/>
    <xf numFmtId="43" fontId="0" fillId="0" borderId="2" xfId="4" applyFont="1" applyFill="1" applyBorder="1" applyAlignment="1"/>
    <xf numFmtId="0" fontId="10" fillId="0" borderId="2" xfId="2" applyFont="1" applyBorder="1"/>
    <xf numFmtId="43" fontId="10" fillId="0" borderId="2" xfId="4" applyFont="1" applyFill="1" applyBorder="1" applyAlignment="1"/>
    <xf numFmtId="43" fontId="0" fillId="0" borderId="0" xfId="4" applyFont="1"/>
    <xf numFmtId="0" fontId="22" fillId="0" borderId="0" xfId="3" applyFont="1" applyAlignment="1">
      <alignment horizontal="center"/>
    </xf>
    <xf numFmtId="0" fontId="8" fillId="0" borderId="0" xfId="2" applyFont="1" applyAlignment="1">
      <alignment horizontal="center"/>
    </xf>
  </cellXfs>
  <cellStyles count="5">
    <cellStyle name="Comma 2" xfId="4" xr:uid="{4CC591BC-6EFB-438B-8DCB-BB1A90052A7A}"/>
    <cellStyle name="Normal" xfId="0" builtinId="0"/>
    <cellStyle name="Normal 2" xfId="1" xr:uid="{A6E179A4-9292-4637-AA79-B5F6F34B5CE2}"/>
    <cellStyle name="Normal 3" xfId="2" xr:uid="{3F746109-9592-4CFA-8D1F-646B66A1FC5B}"/>
    <cellStyle name="Normal 3 2" xfId="3" xr:uid="{5D1217B4-7899-4863-ABA1-DA9CB1646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3D83-62C9-45A6-A4AC-DE1FD7BAFBCC}">
  <dimension ref="A1:FI144"/>
  <sheetViews>
    <sheetView tabSelected="1" topLeftCell="BW1" workbookViewId="0">
      <selection activeCell="CQ9" sqref="CQ9"/>
    </sheetView>
  </sheetViews>
  <sheetFormatPr defaultRowHeight="15" x14ac:dyDescent="0.25"/>
  <cols>
    <col min="1" max="1" width="9.140625" style="1"/>
    <col min="2" max="2" width="89.42578125" style="1" customWidth="1"/>
    <col min="3" max="3" width="12.28515625" style="1" customWidth="1"/>
    <col min="4" max="4" width="13.42578125" style="1" customWidth="1"/>
    <col min="5" max="5" width="12.28515625" style="1" customWidth="1"/>
    <col min="6" max="10" width="12.5703125" style="1" customWidth="1"/>
    <col min="11" max="11" width="12" style="1" customWidth="1"/>
    <col min="12" max="14" width="11.7109375" style="1" customWidth="1"/>
    <col min="15" max="15" width="11.28515625" style="1" customWidth="1"/>
    <col min="16" max="16" width="13.5703125" style="1" customWidth="1"/>
    <col min="17" max="17" width="12.42578125" style="1" customWidth="1"/>
    <col min="18" max="18" width="10.85546875" style="1" customWidth="1"/>
    <col min="19" max="19" width="14.7109375" style="1" customWidth="1"/>
    <col min="20" max="20" width="13.140625" style="1" customWidth="1"/>
    <col min="21" max="21" width="11.42578125" style="1" customWidth="1"/>
    <col min="22" max="22" width="13.28515625" style="1" customWidth="1"/>
    <col min="23" max="24" width="9.28515625" style="1" customWidth="1"/>
    <col min="25" max="26" width="13.7109375" style="1" customWidth="1"/>
    <col min="27" max="27" width="12.28515625" style="1" customWidth="1"/>
    <col min="28" max="28" width="11.28515625" style="1" customWidth="1"/>
    <col min="29" max="32" width="11.7109375" style="1" customWidth="1"/>
    <col min="33" max="33" width="15" style="1" customWidth="1"/>
    <col min="34" max="34" width="13" style="1" customWidth="1"/>
    <col min="35" max="37" width="14.42578125" style="1" customWidth="1"/>
    <col min="38" max="39" width="12.28515625" style="1" customWidth="1"/>
    <col min="40" max="40" width="9.7109375" style="1" customWidth="1"/>
    <col min="41" max="41" width="11.5703125" style="1" customWidth="1"/>
    <col min="42" max="42" width="12.42578125" style="1" customWidth="1"/>
    <col min="43" max="44" width="11" style="1" customWidth="1"/>
    <col min="45" max="45" width="9.140625" style="1" customWidth="1"/>
    <col min="46" max="50" width="12.7109375" style="1" customWidth="1"/>
    <col min="51" max="51" width="14" style="1" customWidth="1"/>
    <col min="52" max="52" width="10.42578125" style="1" customWidth="1"/>
    <col min="53" max="53" width="12.28515625" style="1" customWidth="1"/>
    <col min="54" max="54" width="12.7109375" style="1" customWidth="1"/>
    <col min="55" max="55" width="10.85546875" style="1" customWidth="1"/>
    <col min="56" max="56" width="14.5703125" style="1" customWidth="1"/>
    <col min="57" max="57" width="10.7109375" style="1" customWidth="1"/>
    <col min="58" max="59" width="11.5703125" style="1" customWidth="1"/>
    <col min="60" max="60" width="9.85546875" style="1" customWidth="1"/>
    <col min="61" max="67" width="14.85546875" style="1" customWidth="1"/>
    <col min="68" max="68" width="11.140625" style="1" bestFit="1" customWidth="1"/>
    <col min="69" max="69" width="10.140625" style="1" bestFit="1" customWidth="1"/>
    <col min="70" max="70" width="15.7109375" style="1" customWidth="1"/>
    <col min="71" max="71" width="11.140625" style="1" bestFit="1" customWidth="1"/>
    <col min="72" max="72" width="11.7109375" style="1" customWidth="1"/>
    <col min="73" max="74" width="11.140625" style="1" bestFit="1" customWidth="1"/>
    <col min="75" max="75" width="29.42578125" style="1" customWidth="1"/>
    <col min="76" max="76" width="25" style="1" customWidth="1"/>
    <col min="77" max="77" width="28.140625" style="1" customWidth="1"/>
    <col min="78" max="78" width="21.140625" style="1" customWidth="1"/>
    <col min="79" max="86" width="9.140625" style="1"/>
    <col min="87" max="87" width="47.28515625" style="1" bestFit="1" customWidth="1"/>
    <col min="88" max="88" width="12" style="1" bestFit="1" customWidth="1"/>
    <col min="89" max="89" width="11.140625" style="1" bestFit="1" customWidth="1"/>
    <col min="90" max="95" width="12" style="1" bestFit="1" customWidth="1"/>
    <col min="96" max="96" width="11.28515625" style="1" bestFit="1" customWidth="1"/>
    <col min="97" max="97" width="10.140625" style="1" bestFit="1" customWidth="1"/>
    <col min="98" max="98" width="11.140625" style="1" bestFit="1" customWidth="1"/>
    <col min="99" max="99" width="11.28515625" style="1" bestFit="1" customWidth="1"/>
    <col min="100" max="100" width="10.7109375" style="1" bestFit="1" customWidth="1"/>
    <col min="101" max="101" width="13.140625" style="1" bestFit="1" customWidth="1"/>
    <col min="102" max="102" width="12" style="1" bestFit="1" customWidth="1"/>
    <col min="103" max="103" width="10.28515625" style="1" bestFit="1" customWidth="1"/>
    <col min="104" max="104" width="14.5703125" style="1" bestFit="1" customWidth="1"/>
    <col min="105" max="105" width="12.5703125" style="1" bestFit="1" customWidth="1"/>
    <col min="106" max="106" width="11" style="1" bestFit="1" customWidth="1"/>
    <col min="107" max="107" width="12.7109375" style="1" bestFit="1" customWidth="1"/>
    <col min="108" max="109" width="10.140625" style="1" bestFit="1" customWidth="1"/>
    <col min="110" max="111" width="13.28515625" style="1" bestFit="1" customWidth="1"/>
    <col min="112" max="112" width="11.85546875" style="1" bestFit="1" customWidth="1"/>
    <col min="113" max="113" width="10.85546875" style="1" bestFit="1" customWidth="1"/>
    <col min="114" max="117" width="11.140625" style="1" bestFit="1" customWidth="1"/>
    <col min="118" max="118" width="14.5703125" style="1" bestFit="1" customWidth="1"/>
    <col min="119" max="119" width="12.7109375" style="1" bestFit="1" customWidth="1"/>
    <col min="120" max="122" width="14" style="1" bestFit="1" customWidth="1"/>
    <col min="123" max="123" width="11.5703125" style="1" bestFit="1" customWidth="1"/>
    <col min="124" max="124" width="11.140625" style="1" bestFit="1" customWidth="1"/>
    <col min="125" max="125" width="9" style="1" bestFit="1" customWidth="1"/>
    <col min="126" max="126" width="11.140625" style="1" bestFit="1" customWidth="1"/>
    <col min="127" max="127" width="11.7109375" style="1" bestFit="1" customWidth="1"/>
    <col min="128" max="129" width="10.28515625" style="1" bestFit="1" customWidth="1"/>
    <col min="130" max="130" width="10.140625" style="1" bestFit="1" customWidth="1"/>
    <col min="131" max="135" width="12.140625" style="1" bestFit="1" customWidth="1"/>
    <col min="136" max="136" width="13.28515625" style="1" bestFit="1" customWidth="1"/>
    <col min="137" max="137" width="10.140625" style="1" bestFit="1" customWidth="1"/>
    <col min="138" max="138" width="11.5703125" style="1" bestFit="1" customWidth="1"/>
    <col min="139" max="139" width="12.28515625" style="1" bestFit="1" customWidth="1"/>
    <col min="140" max="140" width="11.140625" style="1" bestFit="1" customWidth="1"/>
    <col min="141" max="141" width="14" style="1" bestFit="1" customWidth="1"/>
    <col min="142" max="144" width="11.140625" style="1" bestFit="1" customWidth="1"/>
    <col min="145" max="145" width="10.140625" style="1" bestFit="1" customWidth="1"/>
    <col min="146" max="152" width="14.28515625" style="1" bestFit="1" customWidth="1"/>
    <col min="153" max="153" width="11.140625" style="1" bestFit="1" customWidth="1"/>
    <col min="154" max="154" width="10.140625" style="1" bestFit="1" customWidth="1"/>
    <col min="155" max="155" width="15.28515625" style="1" bestFit="1" customWidth="1"/>
    <col min="156" max="156" width="10.140625" style="1" bestFit="1" customWidth="1"/>
    <col min="157" max="159" width="11.140625" style="1" bestFit="1" customWidth="1"/>
    <col min="160" max="160" width="29.7109375" style="1" bestFit="1" customWidth="1"/>
    <col min="161" max="161" width="25" style="1" bestFit="1" customWidth="1"/>
    <col min="162" max="162" width="28.42578125" style="1" bestFit="1" customWidth="1"/>
    <col min="163" max="164" width="13.85546875" style="1" bestFit="1" customWidth="1"/>
    <col min="165" max="165" width="9.85546875" style="1" bestFit="1" customWidth="1"/>
    <col min="166" max="16384" width="9.140625" style="1"/>
  </cols>
  <sheetData>
    <row r="1" spans="1:165" x14ac:dyDescent="0.25">
      <c r="A1" s="1" t="s">
        <v>0</v>
      </c>
    </row>
    <row r="2" spans="1:165" ht="15.75" x14ac:dyDescent="0.25">
      <c r="A2" s="1" t="s">
        <v>1</v>
      </c>
      <c r="CI2" s="2" t="s">
        <v>2</v>
      </c>
    </row>
    <row r="3" spans="1:165" x14ac:dyDescent="0.25"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  <c r="AF3" s="1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1" t="s">
        <v>37</v>
      </c>
      <c r="AL3" s="1" t="s">
        <v>38</v>
      </c>
      <c r="AM3" s="1" t="s">
        <v>39</v>
      </c>
      <c r="AN3" s="1" t="s">
        <v>40</v>
      </c>
      <c r="AO3" s="1" t="s">
        <v>41</v>
      </c>
      <c r="AP3" s="1" t="s">
        <v>42</v>
      </c>
      <c r="AQ3" s="1" t="s">
        <v>43</v>
      </c>
      <c r="AR3" s="1" t="s">
        <v>44</v>
      </c>
      <c r="AS3" s="1" t="s">
        <v>45</v>
      </c>
      <c r="AT3" s="1" t="s">
        <v>46</v>
      </c>
      <c r="AU3" s="1" t="s">
        <v>47</v>
      </c>
      <c r="AV3" s="1" t="s">
        <v>48</v>
      </c>
      <c r="AW3" s="1" t="s">
        <v>49</v>
      </c>
      <c r="AX3" s="1" t="s">
        <v>50</v>
      </c>
      <c r="AY3" s="1" t="s">
        <v>51</v>
      </c>
      <c r="AZ3" s="1" t="s">
        <v>52</v>
      </c>
      <c r="BA3" s="1" t="s">
        <v>53</v>
      </c>
      <c r="BB3" s="1" t="s">
        <v>54</v>
      </c>
      <c r="BC3" s="1" t="s">
        <v>55</v>
      </c>
      <c r="BD3" s="1" t="s">
        <v>56</v>
      </c>
      <c r="BE3" s="1" t="s">
        <v>57</v>
      </c>
      <c r="BF3" s="1" t="s">
        <v>58</v>
      </c>
      <c r="BG3" s="1" t="s">
        <v>59</v>
      </c>
      <c r="BH3" s="1" t="s">
        <v>60</v>
      </c>
      <c r="BI3" s="1" t="s">
        <v>61</v>
      </c>
      <c r="BJ3" s="1" t="s">
        <v>62</v>
      </c>
      <c r="BK3" s="1" t="s">
        <v>63</v>
      </c>
      <c r="BL3" s="1" t="s">
        <v>64</v>
      </c>
      <c r="BM3" s="1" t="s">
        <v>65</v>
      </c>
      <c r="BN3" s="1" t="s">
        <v>66</v>
      </c>
      <c r="BO3" s="1" t="s">
        <v>67</v>
      </c>
      <c r="BP3" s="1" t="s">
        <v>68</v>
      </c>
      <c r="BQ3" s="1" t="s">
        <v>69</v>
      </c>
      <c r="BR3" s="1" t="s">
        <v>70</v>
      </c>
      <c r="BS3" s="1" t="s">
        <v>71</v>
      </c>
      <c r="BT3" s="1" t="s">
        <v>72</v>
      </c>
      <c r="BU3" s="1" t="s">
        <v>73</v>
      </c>
      <c r="BV3" s="1" t="s">
        <v>74</v>
      </c>
      <c r="BW3" s="1" t="s">
        <v>75</v>
      </c>
      <c r="BX3" s="1" t="s">
        <v>76</v>
      </c>
      <c r="BY3" s="1" t="s">
        <v>77</v>
      </c>
      <c r="BZ3" s="3" t="s">
        <v>78</v>
      </c>
      <c r="CI3" s="1" t="s">
        <v>1073</v>
      </c>
    </row>
    <row r="4" spans="1:165" x14ac:dyDescent="0.25">
      <c r="A4" s="54" t="s">
        <v>79</v>
      </c>
      <c r="B4" s="54" t="s">
        <v>80</v>
      </c>
      <c r="CJ4" s="1" t="s">
        <v>3</v>
      </c>
      <c r="CK4" s="1" t="s">
        <v>4</v>
      </c>
      <c r="CL4" s="1" t="s">
        <v>5</v>
      </c>
      <c r="CM4" s="1" t="s">
        <v>6</v>
      </c>
      <c r="CN4" s="1" t="s">
        <v>7</v>
      </c>
      <c r="CO4" s="1" t="s">
        <v>8</v>
      </c>
      <c r="CP4" s="1" t="s">
        <v>9</v>
      </c>
      <c r="CQ4" s="1" t="s">
        <v>10</v>
      </c>
      <c r="CR4" s="1" t="s">
        <v>11</v>
      </c>
      <c r="CS4" s="1" t="s">
        <v>81</v>
      </c>
      <c r="CT4" s="1" t="s">
        <v>13</v>
      </c>
      <c r="CU4" s="1" t="s">
        <v>14</v>
      </c>
      <c r="CV4" s="1" t="s">
        <v>15</v>
      </c>
      <c r="CW4" s="1" t="s">
        <v>16</v>
      </c>
      <c r="CX4" s="1" t="s">
        <v>17</v>
      </c>
      <c r="CY4" s="1" t="s">
        <v>18</v>
      </c>
      <c r="CZ4" s="1" t="s">
        <v>19</v>
      </c>
      <c r="DA4" s="1" t="s">
        <v>20</v>
      </c>
      <c r="DB4" s="1" t="s">
        <v>21</v>
      </c>
      <c r="DC4" s="1" t="s">
        <v>22</v>
      </c>
      <c r="DD4" s="1" t="s">
        <v>23</v>
      </c>
      <c r="DE4" s="1" t="s">
        <v>24</v>
      </c>
      <c r="DF4" s="1" t="s">
        <v>25</v>
      </c>
      <c r="DG4" s="1" t="s">
        <v>26</v>
      </c>
      <c r="DH4" s="1" t="s">
        <v>27</v>
      </c>
      <c r="DI4" s="1" t="s">
        <v>28</v>
      </c>
      <c r="DJ4" s="1" t="s">
        <v>29</v>
      </c>
      <c r="DK4" s="1" t="s">
        <v>30</v>
      </c>
      <c r="DL4" s="1" t="s">
        <v>31</v>
      </c>
      <c r="DM4" s="1" t="s">
        <v>32</v>
      </c>
      <c r="DN4" s="1" t="s">
        <v>33</v>
      </c>
      <c r="DO4" s="1" t="s">
        <v>34</v>
      </c>
      <c r="DP4" s="1" t="s">
        <v>35</v>
      </c>
      <c r="DQ4" s="1" t="s">
        <v>36</v>
      </c>
      <c r="DR4" s="1" t="s">
        <v>37</v>
      </c>
      <c r="DS4" s="1" t="s">
        <v>38</v>
      </c>
      <c r="DT4" s="1" t="s">
        <v>39</v>
      </c>
      <c r="DU4" s="1" t="s">
        <v>40</v>
      </c>
      <c r="DV4" s="1" t="s">
        <v>41</v>
      </c>
      <c r="DW4" s="1" t="s">
        <v>42</v>
      </c>
      <c r="DX4" s="1" t="s">
        <v>43</v>
      </c>
      <c r="DY4" s="1" t="s">
        <v>44</v>
      </c>
      <c r="DZ4" s="1" t="s">
        <v>45</v>
      </c>
      <c r="EA4" s="1" t="s">
        <v>46</v>
      </c>
      <c r="EB4" s="1" t="s">
        <v>47</v>
      </c>
      <c r="EC4" s="1" t="s">
        <v>48</v>
      </c>
      <c r="ED4" s="1" t="s">
        <v>49</v>
      </c>
      <c r="EE4" s="1" t="s">
        <v>50</v>
      </c>
      <c r="EF4" s="1" t="s">
        <v>51</v>
      </c>
      <c r="EG4" s="1" t="s">
        <v>52</v>
      </c>
      <c r="EH4" s="1" t="s">
        <v>53</v>
      </c>
      <c r="EI4" s="1" t="s">
        <v>54</v>
      </c>
      <c r="EJ4" s="1" t="s">
        <v>55</v>
      </c>
      <c r="EK4" s="1" t="s">
        <v>56</v>
      </c>
      <c r="EL4" s="1" t="s">
        <v>57</v>
      </c>
      <c r="EM4" s="1" t="s">
        <v>58</v>
      </c>
      <c r="EN4" s="1" t="s">
        <v>59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66</v>
      </c>
      <c r="EV4" s="1" t="s">
        <v>67</v>
      </c>
      <c r="EW4" s="1" t="s">
        <v>68</v>
      </c>
      <c r="EX4" s="1" t="s">
        <v>69</v>
      </c>
      <c r="EY4" s="1" t="s">
        <v>70</v>
      </c>
      <c r="EZ4" s="1" t="s">
        <v>71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3" t="s">
        <v>82</v>
      </c>
    </row>
    <row r="5" spans="1:165" x14ac:dyDescent="0.25">
      <c r="A5" s="54" t="s">
        <v>83</v>
      </c>
      <c r="B5" s="54" t="s">
        <v>84</v>
      </c>
      <c r="CI5" s="4" t="s">
        <v>80</v>
      </c>
      <c r="CJ5" s="5">
        <f t="shared" ref="CJ5:EU5" si="0">SUM(C4:C65)</f>
        <v>21639784</v>
      </c>
      <c r="CK5" s="5">
        <f t="shared" si="0"/>
        <v>177992602</v>
      </c>
      <c r="CL5" s="5">
        <f t="shared" si="0"/>
        <v>8681299</v>
      </c>
      <c r="CM5" s="5">
        <f t="shared" si="0"/>
        <v>77949884</v>
      </c>
      <c r="CN5" s="5">
        <f t="shared" si="0"/>
        <v>28162108</v>
      </c>
      <c r="CO5" s="5">
        <f t="shared" si="0"/>
        <v>19778360</v>
      </c>
      <c r="CP5" s="5">
        <f t="shared" si="0"/>
        <v>27093514</v>
      </c>
      <c r="CQ5" s="5">
        <f t="shared" si="0"/>
        <v>92703639</v>
      </c>
      <c r="CR5" s="5">
        <f t="shared" si="0"/>
        <v>16953060</v>
      </c>
      <c r="CS5" s="5">
        <f t="shared" si="0"/>
        <v>25831477</v>
      </c>
      <c r="CT5" s="5">
        <f t="shared" si="0"/>
        <v>216490421</v>
      </c>
      <c r="CU5" s="5">
        <f t="shared" si="0"/>
        <v>277092311</v>
      </c>
      <c r="CV5" s="5">
        <f t="shared" si="0"/>
        <v>13345826</v>
      </c>
      <c r="CW5" s="5">
        <f t="shared" si="0"/>
        <v>479784052</v>
      </c>
      <c r="CX5" s="5">
        <f t="shared" si="0"/>
        <v>65542644</v>
      </c>
      <c r="CY5" s="5">
        <f t="shared" si="0"/>
        <v>35829923</v>
      </c>
      <c r="CZ5" s="5">
        <f t="shared" si="0"/>
        <v>49757271</v>
      </c>
      <c r="DA5" s="5">
        <f t="shared" si="0"/>
        <v>0</v>
      </c>
      <c r="DB5" s="5">
        <f t="shared" si="0"/>
        <v>34073626</v>
      </c>
      <c r="DC5" s="5">
        <f t="shared" si="0"/>
        <v>84903714</v>
      </c>
      <c r="DD5" s="5">
        <f t="shared" si="0"/>
        <v>9134244</v>
      </c>
      <c r="DE5" s="5">
        <f t="shared" si="0"/>
        <v>24106688</v>
      </c>
      <c r="DF5" s="5">
        <f t="shared" si="0"/>
        <v>186515759</v>
      </c>
      <c r="DG5" s="5">
        <f t="shared" si="0"/>
        <v>18923282</v>
      </c>
      <c r="DH5" s="5">
        <f t="shared" si="0"/>
        <v>27820445</v>
      </c>
      <c r="DI5" s="5">
        <f t="shared" si="0"/>
        <v>26618815</v>
      </c>
      <c r="DJ5" s="5">
        <f t="shared" si="0"/>
        <v>130820863</v>
      </c>
      <c r="DK5" s="5">
        <f t="shared" si="0"/>
        <v>9042956</v>
      </c>
      <c r="DL5" s="5">
        <f t="shared" si="0"/>
        <v>23415434</v>
      </c>
      <c r="DM5" s="5">
        <f t="shared" si="0"/>
        <v>10172453</v>
      </c>
      <c r="DN5" s="5">
        <f t="shared" si="0"/>
        <v>74744974</v>
      </c>
      <c r="DO5" s="5">
        <f t="shared" si="0"/>
        <v>586670456</v>
      </c>
      <c r="DP5" s="5">
        <f t="shared" si="0"/>
        <v>67679339</v>
      </c>
      <c r="DQ5" s="5">
        <f t="shared" si="0"/>
        <v>7050969</v>
      </c>
      <c r="DR5" s="5">
        <f t="shared" si="0"/>
        <v>11434557</v>
      </c>
      <c r="DS5" s="5">
        <f t="shared" si="0"/>
        <v>19594173</v>
      </c>
      <c r="DT5" s="5">
        <f t="shared" si="0"/>
        <v>421800907</v>
      </c>
      <c r="DU5" s="5">
        <f t="shared" si="0"/>
        <v>0</v>
      </c>
      <c r="DV5" s="5">
        <f t="shared" si="0"/>
        <v>78680959</v>
      </c>
      <c r="DW5" s="5">
        <f t="shared" si="0"/>
        <v>112767831</v>
      </c>
      <c r="DX5" s="5">
        <f t="shared" si="0"/>
        <v>43016791</v>
      </c>
      <c r="DY5" s="5">
        <f t="shared" si="0"/>
        <v>22527446</v>
      </c>
      <c r="DZ5" s="5">
        <f t="shared" si="0"/>
        <v>13105064</v>
      </c>
      <c r="EA5" s="5">
        <f t="shared" si="0"/>
        <v>230204796</v>
      </c>
      <c r="EB5" s="5">
        <f t="shared" si="0"/>
        <v>67396059</v>
      </c>
      <c r="EC5" s="5">
        <f t="shared" si="0"/>
        <v>16428480</v>
      </c>
      <c r="ED5" s="5">
        <f t="shared" si="0"/>
        <v>27717055</v>
      </c>
      <c r="EE5" s="5">
        <f t="shared" si="0"/>
        <v>151047316</v>
      </c>
      <c r="EF5" s="5">
        <f t="shared" si="0"/>
        <v>7013786</v>
      </c>
      <c r="EG5" s="5">
        <f t="shared" si="0"/>
        <v>29102694</v>
      </c>
      <c r="EH5" s="5">
        <f t="shared" si="0"/>
        <v>25903781</v>
      </c>
      <c r="EI5" s="5">
        <f t="shared" si="0"/>
        <v>48430524</v>
      </c>
      <c r="EJ5" s="5">
        <f t="shared" si="0"/>
        <v>84156045</v>
      </c>
      <c r="EK5" s="5">
        <f t="shared" si="0"/>
        <v>86519443</v>
      </c>
      <c r="EL5" s="5">
        <f t="shared" si="0"/>
        <v>118097770</v>
      </c>
      <c r="EM5" s="5">
        <f t="shared" si="0"/>
        <v>235686733</v>
      </c>
      <c r="EN5" s="5">
        <f t="shared" si="0"/>
        <v>219804393</v>
      </c>
      <c r="EO5" s="5">
        <f t="shared" si="0"/>
        <v>17629064</v>
      </c>
      <c r="EP5" s="5">
        <f t="shared" si="0"/>
        <v>40479834</v>
      </c>
      <c r="EQ5" s="5">
        <f t="shared" si="0"/>
        <v>78796810</v>
      </c>
      <c r="ER5" s="5">
        <f t="shared" si="0"/>
        <v>23057865</v>
      </c>
      <c r="ES5" s="5">
        <f t="shared" si="0"/>
        <v>19941633</v>
      </c>
      <c r="ET5" s="5">
        <f t="shared" si="0"/>
        <v>84520462</v>
      </c>
      <c r="EU5" s="5">
        <f t="shared" si="0"/>
        <v>102886791</v>
      </c>
      <c r="EV5" s="5">
        <f t="shared" ref="EV5:FG5" si="1">SUM(BO4:BO65)</f>
        <v>86494776</v>
      </c>
      <c r="EW5" s="5">
        <f t="shared" si="1"/>
        <v>103985944</v>
      </c>
      <c r="EX5" s="5">
        <f t="shared" si="1"/>
        <v>29457457</v>
      </c>
      <c r="EY5" s="5">
        <f t="shared" si="1"/>
        <v>36403467</v>
      </c>
      <c r="EZ5" s="5">
        <f t="shared" si="1"/>
        <v>42386422</v>
      </c>
      <c r="FA5" s="5">
        <f t="shared" si="1"/>
        <v>76703661</v>
      </c>
      <c r="FB5" s="5">
        <f t="shared" si="1"/>
        <v>125723905</v>
      </c>
      <c r="FC5" s="5">
        <f t="shared" si="1"/>
        <v>144128234</v>
      </c>
      <c r="FD5" s="5">
        <f t="shared" si="1"/>
        <v>122257556</v>
      </c>
      <c r="FE5" s="5">
        <f t="shared" si="1"/>
        <v>147785402</v>
      </c>
      <c r="FF5" s="5">
        <f t="shared" si="1"/>
        <v>18313635</v>
      </c>
      <c r="FG5" s="5">
        <f t="shared" si="1"/>
        <v>6327711713</v>
      </c>
      <c r="FH5" s="5"/>
      <c r="FI5" s="5"/>
    </row>
    <row r="6" spans="1:165" x14ac:dyDescent="0.25">
      <c r="A6" s="54" t="s">
        <v>85</v>
      </c>
      <c r="B6" s="54" t="s">
        <v>86</v>
      </c>
      <c r="C6" s="6">
        <v>1456842</v>
      </c>
      <c r="D6" s="6">
        <v>9659412</v>
      </c>
      <c r="E6" s="6">
        <v>338852</v>
      </c>
      <c r="F6" s="6">
        <v>4413045</v>
      </c>
      <c r="G6" s="6">
        <v>1379539</v>
      </c>
      <c r="H6" s="6">
        <v>1354730</v>
      </c>
      <c r="I6" s="6">
        <v>1522121</v>
      </c>
      <c r="J6" s="6">
        <v>5234707</v>
      </c>
      <c r="K6" s="6">
        <v>460264</v>
      </c>
      <c r="L6" s="5">
        <v>3267109</v>
      </c>
      <c r="M6" s="6">
        <v>12342426</v>
      </c>
      <c r="N6" s="6">
        <v>16608732</v>
      </c>
      <c r="O6" s="6">
        <v>711611</v>
      </c>
      <c r="P6" s="6">
        <v>24092443</v>
      </c>
      <c r="Q6" s="6">
        <v>3331579</v>
      </c>
      <c r="R6" s="6">
        <v>1774393</v>
      </c>
      <c r="S6" s="6">
        <v>2836779</v>
      </c>
      <c r="U6" s="6">
        <v>2072883</v>
      </c>
      <c r="V6" s="6">
        <v>4152252</v>
      </c>
      <c r="W6" s="6">
        <v>610219</v>
      </c>
      <c r="X6" s="6">
        <v>1283116</v>
      </c>
      <c r="Y6" s="6">
        <v>8814087</v>
      </c>
      <c r="Z6" s="6">
        <v>742391</v>
      </c>
      <c r="AA6" s="6">
        <v>1409728</v>
      </c>
      <c r="AB6" s="6">
        <v>1144204</v>
      </c>
      <c r="AC6" s="6">
        <v>6797092</v>
      </c>
      <c r="AD6" s="6">
        <v>87141</v>
      </c>
      <c r="AE6" s="6">
        <v>1187103</v>
      </c>
      <c r="AF6" s="6">
        <v>485576</v>
      </c>
      <c r="AG6" s="6">
        <v>3759887</v>
      </c>
      <c r="AH6" s="6">
        <v>33348700</v>
      </c>
      <c r="AI6" s="6">
        <v>4497795</v>
      </c>
      <c r="AJ6" s="6">
        <v>371625</v>
      </c>
      <c r="AK6" s="6">
        <v>545689</v>
      </c>
      <c r="AL6" s="6">
        <v>1512364</v>
      </c>
      <c r="AM6" s="6">
        <v>19694159</v>
      </c>
      <c r="AO6" s="6">
        <v>3931855</v>
      </c>
      <c r="AP6" s="6">
        <v>7038774</v>
      </c>
      <c r="AQ6" s="6">
        <v>2507219</v>
      </c>
      <c r="AR6" s="6">
        <v>1366599</v>
      </c>
      <c r="AS6" s="6">
        <v>872742</v>
      </c>
      <c r="AT6" s="6">
        <v>11675483</v>
      </c>
      <c r="AU6" s="6">
        <v>3596898</v>
      </c>
      <c r="AV6" s="6">
        <v>1368031</v>
      </c>
      <c r="AW6" s="6">
        <v>1771425</v>
      </c>
      <c r="AX6" s="6">
        <v>8265955</v>
      </c>
      <c r="AY6" s="6">
        <v>305337</v>
      </c>
      <c r="AZ6" s="6">
        <v>1164720</v>
      </c>
      <c r="BA6" s="6">
        <v>1773982</v>
      </c>
      <c r="BB6" s="6">
        <v>2285634</v>
      </c>
      <c r="BC6" s="6">
        <v>5329975</v>
      </c>
      <c r="BD6" s="6">
        <v>5024931</v>
      </c>
      <c r="BE6" s="6">
        <v>7380726</v>
      </c>
      <c r="BF6" s="6">
        <v>12559033</v>
      </c>
      <c r="BG6" s="6">
        <v>11796229</v>
      </c>
      <c r="BH6" s="6">
        <v>1323451</v>
      </c>
      <c r="BI6" s="6">
        <v>2282233</v>
      </c>
      <c r="BJ6" s="6">
        <v>5721241</v>
      </c>
      <c r="BK6" s="6">
        <v>1399133</v>
      </c>
      <c r="BL6" s="6">
        <v>1192625</v>
      </c>
      <c r="BM6" s="6">
        <v>5830606</v>
      </c>
      <c r="BN6" s="6">
        <v>6106610</v>
      </c>
      <c r="BO6" s="6">
        <v>3417465</v>
      </c>
      <c r="BP6" s="6">
        <v>6579194</v>
      </c>
      <c r="BQ6" s="6">
        <v>1996801</v>
      </c>
      <c r="BR6" s="6">
        <v>1044765</v>
      </c>
      <c r="BS6" s="6">
        <v>2282518</v>
      </c>
      <c r="BT6" s="6">
        <v>4455379</v>
      </c>
      <c r="BU6" s="6">
        <v>6877509</v>
      </c>
      <c r="BV6" s="6">
        <v>8477802</v>
      </c>
      <c r="BW6" s="6">
        <v>8413325</v>
      </c>
      <c r="BX6" s="6">
        <v>9385035</v>
      </c>
      <c r="BY6" s="6">
        <v>2278133</v>
      </c>
      <c r="BZ6" s="5">
        <f>SUM(C6:BY6)</f>
        <v>352379968</v>
      </c>
      <c r="CI6" s="7" t="s">
        <v>87</v>
      </c>
      <c r="CJ6" s="6">
        <f t="shared" ref="CJ6:DO6" si="2">SUM(C69:C75)+C77+C78+C80+C97+C102+C104+C105+C106+C110+C111+C112+C113+C114+C115+C116+C123</f>
        <v>6858890</v>
      </c>
      <c r="CK6" s="6">
        <f t="shared" si="2"/>
        <v>42209569</v>
      </c>
      <c r="CL6" s="6">
        <f t="shared" si="2"/>
        <v>3545926</v>
      </c>
      <c r="CM6" s="6">
        <f t="shared" si="2"/>
        <v>16966259</v>
      </c>
      <c r="CN6" s="6">
        <f t="shared" si="2"/>
        <v>7247251</v>
      </c>
      <c r="CO6" s="6">
        <f t="shared" si="2"/>
        <v>5096140</v>
      </c>
      <c r="CP6" s="6">
        <f t="shared" si="2"/>
        <v>5927076</v>
      </c>
      <c r="CQ6" s="6">
        <f t="shared" si="2"/>
        <v>28013764</v>
      </c>
      <c r="CR6" s="6">
        <f t="shared" si="2"/>
        <v>3860900</v>
      </c>
      <c r="CS6" s="6">
        <f t="shared" si="2"/>
        <v>7610276</v>
      </c>
      <c r="CT6" s="6">
        <f t="shared" si="2"/>
        <v>51038333</v>
      </c>
      <c r="CU6" s="6">
        <f t="shared" si="2"/>
        <v>69304250</v>
      </c>
      <c r="CV6" s="6">
        <f t="shared" si="2"/>
        <v>3579350</v>
      </c>
      <c r="CW6" s="6">
        <f t="shared" si="2"/>
        <v>154313663</v>
      </c>
      <c r="CX6" s="6">
        <f t="shared" si="2"/>
        <v>13330437</v>
      </c>
      <c r="CY6" s="6">
        <f t="shared" si="2"/>
        <v>12810378</v>
      </c>
      <c r="CZ6" s="6">
        <f t="shared" si="2"/>
        <v>13387980</v>
      </c>
      <c r="DA6" s="5">
        <f t="shared" si="2"/>
        <v>0</v>
      </c>
      <c r="DB6" s="6">
        <f t="shared" si="2"/>
        <v>9876056</v>
      </c>
      <c r="DC6" s="6">
        <f t="shared" si="2"/>
        <v>19035831</v>
      </c>
      <c r="DD6" s="6">
        <f t="shared" si="2"/>
        <v>2579339</v>
      </c>
      <c r="DE6" s="6">
        <f t="shared" si="2"/>
        <v>7717371</v>
      </c>
      <c r="DF6" s="6">
        <f t="shared" si="2"/>
        <v>41506327</v>
      </c>
      <c r="DG6" s="6">
        <f t="shared" si="2"/>
        <v>6810411</v>
      </c>
      <c r="DH6" s="6">
        <f t="shared" si="2"/>
        <v>5792352</v>
      </c>
      <c r="DI6" s="6">
        <f t="shared" si="2"/>
        <v>7991837</v>
      </c>
      <c r="DJ6" s="6">
        <f t="shared" si="2"/>
        <v>34404654</v>
      </c>
      <c r="DK6" s="6">
        <f t="shared" si="2"/>
        <v>2026898</v>
      </c>
      <c r="DL6" s="6">
        <f t="shared" si="2"/>
        <v>7328669</v>
      </c>
      <c r="DM6" s="6">
        <f t="shared" si="2"/>
        <v>2924366</v>
      </c>
      <c r="DN6" s="6">
        <f t="shared" si="2"/>
        <v>22504208</v>
      </c>
      <c r="DO6" s="6">
        <f t="shared" si="2"/>
        <v>162642504</v>
      </c>
      <c r="DP6" s="6">
        <f t="shared" ref="DP6:EU6" si="3">SUM(AI69:AI75)+AI77+AI78+AI80+AI97+AI102+AI104+AI105+AI106+AI110+AI111+AI112+AI113+AI114+AI115+AI116+AI123</f>
        <v>20014178</v>
      </c>
      <c r="DQ6" s="6">
        <f t="shared" si="3"/>
        <v>2012988</v>
      </c>
      <c r="DR6" s="6">
        <f t="shared" si="3"/>
        <v>3324992</v>
      </c>
      <c r="DS6" s="5">
        <f t="shared" si="3"/>
        <v>6189350</v>
      </c>
      <c r="DT6" s="6">
        <f t="shared" si="3"/>
        <v>82939903</v>
      </c>
      <c r="DU6" s="5">
        <f t="shared" si="3"/>
        <v>0</v>
      </c>
      <c r="DV6" s="6">
        <f t="shared" si="3"/>
        <v>17323214</v>
      </c>
      <c r="DW6" s="6">
        <f t="shared" si="3"/>
        <v>28384627</v>
      </c>
      <c r="DX6" s="6">
        <f t="shared" si="3"/>
        <v>9971050</v>
      </c>
      <c r="DY6" s="6">
        <f t="shared" si="3"/>
        <v>6402257</v>
      </c>
      <c r="DZ6" s="6">
        <f t="shared" si="3"/>
        <v>3036130</v>
      </c>
      <c r="EA6" s="6">
        <f t="shared" si="3"/>
        <v>58371816</v>
      </c>
      <c r="EB6" s="6">
        <f t="shared" si="3"/>
        <v>20025256</v>
      </c>
      <c r="EC6" s="6">
        <f t="shared" si="3"/>
        <v>5132553</v>
      </c>
      <c r="ED6" s="6">
        <f t="shared" si="3"/>
        <v>5563403</v>
      </c>
      <c r="EE6" s="6">
        <f t="shared" si="3"/>
        <v>39526781</v>
      </c>
      <c r="EF6" s="6">
        <f t="shared" si="3"/>
        <v>2401828</v>
      </c>
      <c r="EG6" s="6">
        <f t="shared" si="3"/>
        <v>13243524</v>
      </c>
      <c r="EH6" s="6">
        <f t="shared" si="3"/>
        <v>8458931</v>
      </c>
      <c r="EI6" s="6">
        <f t="shared" si="3"/>
        <v>11603442</v>
      </c>
      <c r="EJ6" s="6">
        <f t="shared" si="3"/>
        <v>21493960</v>
      </c>
      <c r="EK6" s="6">
        <f t="shared" si="3"/>
        <v>30129196</v>
      </c>
      <c r="EL6" s="6">
        <f t="shared" si="3"/>
        <v>30445030</v>
      </c>
      <c r="EM6" s="6">
        <f t="shared" si="3"/>
        <v>64963752</v>
      </c>
      <c r="EN6" s="6">
        <f t="shared" si="3"/>
        <v>60250722</v>
      </c>
      <c r="EO6" s="6">
        <f t="shared" si="3"/>
        <v>4139060</v>
      </c>
      <c r="EP6" s="6">
        <f t="shared" si="3"/>
        <v>9243144</v>
      </c>
      <c r="EQ6" s="6">
        <f t="shared" si="3"/>
        <v>19516923</v>
      </c>
      <c r="ER6" s="6">
        <f t="shared" si="3"/>
        <v>5915175</v>
      </c>
      <c r="ES6" s="6">
        <f t="shared" si="3"/>
        <v>5070665</v>
      </c>
      <c r="ET6" s="6">
        <f t="shared" si="3"/>
        <v>17577108</v>
      </c>
      <c r="EU6" s="6">
        <f t="shared" si="3"/>
        <v>21160729</v>
      </c>
      <c r="EV6" s="6">
        <f t="shared" ref="EV6:FG6" si="4">SUM(BO69:BO75)+BO77+BO78+BO80+BO97+BO102+BO104+BO105+BO106+BO110+BO111+BO112+BO113+BO114+BO115+BO116+BO123</f>
        <v>16892606</v>
      </c>
      <c r="EW6" s="6">
        <f t="shared" si="4"/>
        <v>33703288</v>
      </c>
      <c r="EX6" s="6">
        <f t="shared" si="4"/>
        <v>6339813</v>
      </c>
      <c r="EY6" s="6">
        <f t="shared" si="4"/>
        <v>7099493</v>
      </c>
      <c r="EZ6" s="6">
        <f t="shared" si="4"/>
        <v>9988397</v>
      </c>
      <c r="FA6" s="6">
        <f t="shared" si="4"/>
        <v>15717317</v>
      </c>
      <c r="FB6" s="6">
        <f t="shared" si="4"/>
        <v>43136538</v>
      </c>
      <c r="FC6" s="6">
        <f t="shared" si="4"/>
        <v>34099318</v>
      </c>
      <c r="FD6" s="6">
        <f t="shared" si="4"/>
        <v>27198484</v>
      </c>
      <c r="FE6" s="6">
        <f t="shared" si="4"/>
        <v>30183475</v>
      </c>
      <c r="FF6" s="6">
        <f t="shared" si="4"/>
        <v>3781631</v>
      </c>
      <c r="FG6" s="6">
        <f t="shared" si="4"/>
        <v>1640213312</v>
      </c>
      <c r="FH6" s="5"/>
      <c r="FI6" s="5"/>
    </row>
    <row r="7" spans="1:165" x14ac:dyDescent="0.25">
      <c r="A7" s="54" t="s">
        <v>88</v>
      </c>
      <c r="B7" s="54" t="s">
        <v>89</v>
      </c>
      <c r="C7" s="6">
        <v>3664319</v>
      </c>
      <c r="D7" s="6">
        <v>33759953</v>
      </c>
      <c r="E7" s="6">
        <v>1620451</v>
      </c>
      <c r="F7" s="6">
        <v>15081184</v>
      </c>
      <c r="G7" s="6">
        <v>3951984</v>
      </c>
      <c r="H7" s="6">
        <v>3457168</v>
      </c>
      <c r="I7" s="6">
        <v>7075237</v>
      </c>
      <c r="J7" s="6">
        <v>17241638</v>
      </c>
      <c r="K7" s="6">
        <v>2643375</v>
      </c>
      <c r="L7" s="5">
        <v>3321881</v>
      </c>
      <c r="M7" s="6">
        <v>37984941</v>
      </c>
      <c r="N7" s="6">
        <v>51877336</v>
      </c>
      <c r="O7" s="6">
        <v>1506299</v>
      </c>
      <c r="P7" s="6">
        <v>72652138</v>
      </c>
      <c r="Q7" s="6">
        <v>6600587</v>
      </c>
      <c r="R7" s="6">
        <v>5618561</v>
      </c>
      <c r="S7" s="6">
        <v>8200241</v>
      </c>
      <c r="U7" s="6">
        <v>6955805</v>
      </c>
      <c r="V7" s="6">
        <v>15048665</v>
      </c>
      <c r="W7" s="6">
        <v>2095711</v>
      </c>
      <c r="X7" s="6">
        <v>5741000</v>
      </c>
      <c r="Y7" s="6">
        <v>38215422</v>
      </c>
      <c r="Z7" s="6">
        <v>4375770</v>
      </c>
      <c r="AA7" s="6">
        <v>3905657</v>
      </c>
      <c r="AB7" s="6">
        <v>1874200</v>
      </c>
      <c r="AC7" s="6">
        <v>18626850</v>
      </c>
      <c r="AD7" s="6">
        <v>578235</v>
      </c>
      <c r="AE7" s="6">
        <v>3955278</v>
      </c>
      <c r="AF7" s="6">
        <v>1913743</v>
      </c>
      <c r="AG7" s="6">
        <v>14081774</v>
      </c>
      <c r="AH7" s="6">
        <v>127288153</v>
      </c>
      <c r="AI7" s="6">
        <v>13373602</v>
      </c>
      <c r="AJ7" s="6">
        <v>1431732</v>
      </c>
      <c r="AK7" s="6">
        <v>2402045</v>
      </c>
      <c r="AL7" s="6">
        <v>3390444</v>
      </c>
      <c r="AM7" s="6">
        <v>65302455</v>
      </c>
      <c r="AO7" s="6">
        <v>13293810</v>
      </c>
      <c r="AP7" s="6">
        <v>18340624</v>
      </c>
      <c r="AQ7" s="6">
        <v>9314998</v>
      </c>
      <c r="AR7" s="6">
        <v>3370267</v>
      </c>
      <c r="AS7" s="6">
        <v>2537084</v>
      </c>
      <c r="AT7" s="6">
        <v>34588612</v>
      </c>
      <c r="AU7" s="6">
        <v>9779698</v>
      </c>
      <c r="AV7" s="6">
        <v>2402656</v>
      </c>
      <c r="AW7" s="6">
        <v>5589061</v>
      </c>
      <c r="AX7" s="6">
        <v>27435216</v>
      </c>
      <c r="AY7" s="6">
        <v>1290934</v>
      </c>
      <c r="AZ7" s="6">
        <v>6689010</v>
      </c>
      <c r="BA7" s="6">
        <v>4347628</v>
      </c>
      <c r="BB7" s="6">
        <v>11000914</v>
      </c>
      <c r="BC7" s="6">
        <v>13686271</v>
      </c>
      <c r="BD7" s="6">
        <v>12092820</v>
      </c>
      <c r="BE7" s="6">
        <v>18883590</v>
      </c>
      <c r="BF7" s="6">
        <v>44831974</v>
      </c>
      <c r="BG7" s="6">
        <v>49881183</v>
      </c>
      <c r="BH7" s="6">
        <v>4390043</v>
      </c>
      <c r="BI7" s="6">
        <v>7827787</v>
      </c>
      <c r="BJ7" s="6">
        <v>15545526</v>
      </c>
      <c r="BK7" s="6">
        <v>4630651</v>
      </c>
      <c r="BL7" s="6">
        <v>3040431</v>
      </c>
      <c r="BM7" s="6">
        <v>18961767</v>
      </c>
      <c r="BN7" s="6">
        <v>17472859</v>
      </c>
      <c r="BO7" s="6">
        <v>15639527</v>
      </c>
      <c r="BP7" s="6">
        <v>20091588</v>
      </c>
      <c r="BQ7" s="6">
        <v>5536828</v>
      </c>
      <c r="BR7" s="6">
        <v>3306264</v>
      </c>
      <c r="BS7" s="6">
        <v>8250972</v>
      </c>
      <c r="BT7" s="6">
        <v>16687471</v>
      </c>
      <c r="BU7" s="6">
        <v>26850406</v>
      </c>
      <c r="BV7" s="6">
        <v>22426124</v>
      </c>
      <c r="BW7" s="6">
        <v>21349770</v>
      </c>
      <c r="BX7" s="6">
        <v>18145007</v>
      </c>
      <c r="BY7" s="6">
        <v>3177330</v>
      </c>
      <c r="BZ7" s="5">
        <f t="shared" ref="BZ7:BZ70" si="5">SUM(C7:BY7)</f>
        <v>1129500535</v>
      </c>
      <c r="CI7" s="8" t="s">
        <v>90</v>
      </c>
      <c r="CJ7" s="6">
        <f t="shared" ref="CJ7:DO7" si="6">SUM(C86:C87)+SUM(C89:C93)+SUM(C99:C101)+C120</f>
        <v>10283630</v>
      </c>
      <c r="CK7" s="6">
        <f t="shared" si="6"/>
        <v>56493694</v>
      </c>
      <c r="CL7" s="6">
        <f t="shared" si="6"/>
        <v>6004778</v>
      </c>
      <c r="CM7" s="6">
        <f t="shared" si="6"/>
        <v>24663210</v>
      </c>
      <c r="CN7" s="6">
        <f t="shared" si="6"/>
        <v>12701311</v>
      </c>
      <c r="CO7" s="6">
        <f t="shared" si="6"/>
        <v>9032378</v>
      </c>
      <c r="CP7" s="6">
        <f t="shared" si="6"/>
        <v>10706271</v>
      </c>
      <c r="CQ7" s="6">
        <f t="shared" si="6"/>
        <v>55508513</v>
      </c>
      <c r="CR7" s="6">
        <f t="shared" si="6"/>
        <v>10512810</v>
      </c>
      <c r="CS7" s="6">
        <f t="shared" si="6"/>
        <v>17496964</v>
      </c>
      <c r="CT7" s="6">
        <f t="shared" si="6"/>
        <v>72010477</v>
      </c>
      <c r="CU7" s="6">
        <f t="shared" si="6"/>
        <v>130426036</v>
      </c>
      <c r="CV7" s="6">
        <f t="shared" si="6"/>
        <v>8235269</v>
      </c>
      <c r="CW7" s="6">
        <f t="shared" si="6"/>
        <v>200999127</v>
      </c>
      <c r="CX7" s="6">
        <f t="shared" si="6"/>
        <v>27442975</v>
      </c>
      <c r="CY7" s="6">
        <f t="shared" si="6"/>
        <v>24388602</v>
      </c>
      <c r="CZ7" s="6">
        <f t="shared" si="6"/>
        <v>32563736</v>
      </c>
      <c r="DA7" s="5">
        <f t="shared" si="6"/>
        <v>0</v>
      </c>
      <c r="DB7" s="6">
        <f t="shared" si="6"/>
        <v>22950395</v>
      </c>
      <c r="DC7" s="6">
        <f t="shared" si="6"/>
        <v>40886654</v>
      </c>
      <c r="DD7" s="6">
        <f t="shared" si="6"/>
        <v>3856845</v>
      </c>
      <c r="DE7" s="6">
        <f t="shared" si="6"/>
        <v>12808135</v>
      </c>
      <c r="DF7" s="6">
        <f t="shared" si="6"/>
        <v>84096845</v>
      </c>
      <c r="DG7" s="6">
        <f t="shared" si="6"/>
        <v>12375587</v>
      </c>
      <c r="DH7" s="6">
        <f t="shared" si="6"/>
        <v>14834571</v>
      </c>
      <c r="DI7" s="6">
        <f t="shared" si="6"/>
        <v>13740229</v>
      </c>
      <c r="DJ7" s="6">
        <f t="shared" si="6"/>
        <v>48734096</v>
      </c>
      <c r="DK7" s="6">
        <f t="shared" si="6"/>
        <v>3410393</v>
      </c>
      <c r="DL7" s="6">
        <f t="shared" si="6"/>
        <v>10319148</v>
      </c>
      <c r="DM7" s="6">
        <f t="shared" si="6"/>
        <v>4455806</v>
      </c>
      <c r="DN7" s="6">
        <f t="shared" si="6"/>
        <v>34822610</v>
      </c>
      <c r="DO7" s="6">
        <f t="shared" si="6"/>
        <v>236666017</v>
      </c>
      <c r="DP7" s="6">
        <f t="shared" ref="DP7:EU7" si="7">SUM(AI86:AI87)+SUM(AI89:AI93)+SUM(AI99:AI101)+AI120</f>
        <v>29471349</v>
      </c>
      <c r="DQ7" s="6">
        <f t="shared" si="7"/>
        <v>3307276</v>
      </c>
      <c r="DR7" s="6">
        <f t="shared" si="7"/>
        <v>5733153</v>
      </c>
      <c r="DS7" s="5">
        <f t="shared" si="7"/>
        <v>11674417</v>
      </c>
      <c r="DT7" s="6">
        <f t="shared" si="7"/>
        <v>188649658</v>
      </c>
      <c r="DU7" s="5">
        <f t="shared" si="7"/>
        <v>0</v>
      </c>
      <c r="DV7" s="6">
        <f t="shared" si="7"/>
        <v>37477192</v>
      </c>
      <c r="DW7" s="6">
        <f t="shared" si="7"/>
        <v>41097723</v>
      </c>
      <c r="DX7" s="6">
        <f t="shared" si="7"/>
        <v>19544808</v>
      </c>
      <c r="DY7" s="6">
        <f t="shared" si="7"/>
        <v>12466143</v>
      </c>
      <c r="DZ7" s="6">
        <f t="shared" si="7"/>
        <v>8679946</v>
      </c>
      <c r="EA7" s="6">
        <f t="shared" si="7"/>
        <v>97312598</v>
      </c>
      <c r="EB7" s="6">
        <f t="shared" si="7"/>
        <v>33478101</v>
      </c>
      <c r="EC7" s="6">
        <f t="shared" si="7"/>
        <v>10383917</v>
      </c>
      <c r="ED7" s="6">
        <f t="shared" si="7"/>
        <v>15374769</v>
      </c>
      <c r="EE7" s="6">
        <f t="shared" si="7"/>
        <v>63443902</v>
      </c>
      <c r="EF7" s="6">
        <f t="shared" si="7"/>
        <v>4148504</v>
      </c>
      <c r="EG7" s="6">
        <f t="shared" si="7"/>
        <v>19008841</v>
      </c>
      <c r="EH7" s="6">
        <f t="shared" si="7"/>
        <v>17597767</v>
      </c>
      <c r="EI7" s="6">
        <f t="shared" si="7"/>
        <v>24370021</v>
      </c>
      <c r="EJ7" s="6">
        <f t="shared" si="7"/>
        <v>35889837</v>
      </c>
      <c r="EK7" s="6">
        <f t="shared" si="7"/>
        <v>56647908</v>
      </c>
      <c r="EL7" s="6">
        <f t="shared" si="7"/>
        <v>40443749</v>
      </c>
      <c r="EM7" s="6">
        <f t="shared" si="7"/>
        <v>106083487</v>
      </c>
      <c r="EN7" s="6">
        <f t="shared" si="7"/>
        <v>107141189</v>
      </c>
      <c r="EO7" s="6">
        <f t="shared" si="7"/>
        <v>7834905</v>
      </c>
      <c r="EP7" s="6">
        <f t="shared" si="7"/>
        <v>17016376</v>
      </c>
      <c r="EQ7" s="6">
        <f t="shared" si="7"/>
        <v>29392567</v>
      </c>
      <c r="ER7" s="6">
        <f t="shared" si="7"/>
        <v>11516451</v>
      </c>
      <c r="ES7" s="6">
        <f t="shared" si="7"/>
        <v>7903151</v>
      </c>
      <c r="ET7" s="6">
        <f t="shared" si="7"/>
        <v>31496973</v>
      </c>
      <c r="EU7" s="6">
        <f t="shared" si="7"/>
        <v>42561738</v>
      </c>
      <c r="EV7" s="6">
        <f t="shared" ref="EV7:FG7" si="8">SUM(BO86:BO87)+SUM(BO89:BO93)+SUM(BO99:BO101)+BO120</f>
        <v>32752348</v>
      </c>
      <c r="EW7" s="6">
        <f t="shared" si="8"/>
        <v>54343739</v>
      </c>
      <c r="EX7" s="6">
        <f t="shared" si="8"/>
        <v>13915440</v>
      </c>
      <c r="EY7" s="6">
        <f t="shared" si="8"/>
        <v>12999984</v>
      </c>
      <c r="EZ7" s="6">
        <f t="shared" si="8"/>
        <v>18822961</v>
      </c>
      <c r="FA7" s="6">
        <f t="shared" si="8"/>
        <v>30636207</v>
      </c>
      <c r="FB7" s="6">
        <f t="shared" si="8"/>
        <v>65751465</v>
      </c>
      <c r="FC7" s="6">
        <f t="shared" si="8"/>
        <v>51357228</v>
      </c>
      <c r="FD7" s="6">
        <f t="shared" si="8"/>
        <v>44378768</v>
      </c>
      <c r="FE7" s="6">
        <f t="shared" si="8"/>
        <v>39278944</v>
      </c>
      <c r="FF7" s="6">
        <f t="shared" si="8"/>
        <v>5619771</v>
      </c>
      <c r="FG7" s="6">
        <f t="shared" si="8"/>
        <v>2760432383</v>
      </c>
      <c r="FH7" s="5"/>
      <c r="FI7" s="5"/>
    </row>
    <row r="8" spans="1:165" x14ac:dyDescent="0.25">
      <c r="A8" s="54" t="s">
        <v>91</v>
      </c>
      <c r="B8" s="54" t="s">
        <v>92</v>
      </c>
      <c r="C8" s="6">
        <v>6776436</v>
      </c>
      <c r="D8" s="6">
        <v>58889803</v>
      </c>
      <c r="E8" s="6">
        <v>1857918</v>
      </c>
      <c r="F8" s="6">
        <v>20226694</v>
      </c>
      <c r="G8" s="6">
        <v>8969427</v>
      </c>
      <c r="H8" s="6">
        <v>6250115</v>
      </c>
      <c r="I8" s="6">
        <v>7777070</v>
      </c>
      <c r="J8" s="6">
        <v>29761744</v>
      </c>
      <c r="K8" s="6">
        <v>4048530</v>
      </c>
      <c r="L8" s="5">
        <v>7434657</v>
      </c>
      <c r="M8" s="6">
        <v>58975422</v>
      </c>
      <c r="N8" s="6">
        <v>77553800</v>
      </c>
      <c r="O8" s="6">
        <v>3324952</v>
      </c>
      <c r="P8" s="6">
        <v>135194093</v>
      </c>
      <c r="Q8" s="6">
        <v>22664925</v>
      </c>
      <c r="R8" s="6">
        <v>11659729</v>
      </c>
      <c r="S8" s="6">
        <v>15281496</v>
      </c>
      <c r="U8" s="6">
        <v>7551924</v>
      </c>
      <c r="V8" s="6">
        <v>21771410</v>
      </c>
      <c r="W8" s="6">
        <v>2367977</v>
      </c>
      <c r="X8" s="6">
        <v>6613489</v>
      </c>
      <c r="Y8" s="6">
        <v>49723106</v>
      </c>
      <c r="Z8" s="6">
        <v>5228083</v>
      </c>
      <c r="AA8" s="6">
        <v>9422013</v>
      </c>
      <c r="AB8" s="6">
        <v>10018609</v>
      </c>
      <c r="AC8" s="6">
        <v>44966055</v>
      </c>
      <c r="AD8" s="6">
        <v>2405499</v>
      </c>
      <c r="AE8" s="6">
        <v>7127666</v>
      </c>
      <c r="AF8" s="6">
        <v>2870840</v>
      </c>
      <c r="AG8" s="6">
        <v>17837007</v>
      </c>
      <c r="AH8" s="6">
        <v>148355754</v>
      </c>
      <c r="AI8" s="6">
        <v>21157225</v>
      </c>
      <c r="AJ8" s="6">
        <v>2102764</v>
      </c>
      <c r="AK8" s="6">
        <v>3190474</v>
      </c>
      <c r="AL8" s="6">
        <v>6140924</v>
      </c>
      <c r="AM8" s="6">
        <v>116283260</v>
      </c>
      <c r="AO8" s="6">
        <v>25943535</v>
      </c>
      <c r="AP8" s="6">
        <v>35091153</v>
      </c>
      <c r="AQ8" s="6">
        <v>12835568</v>
      </c>
      <c r="AR8" s="6">
        <v>6810096</v>
      </c>
      <c r="AS8" s="6">
        <v>3480851</v>
      </c>
      <c r="AT8" s="6">
        <v>62988227</v>
      </c>
      <c r="AU8" s="6">
        <v>18672135</v>
      </c>
      <c r="AV8" s="6">
        <v>4463069</v>
      </c>
      <c r="AW8" s="6">
        <v>6457913</v>
      </c>
      <c r="AX8" s="6">
        <v>41884008</v>
      </c>
      <c r="AY8" s="6">
        <v>1756974</v>
      </c>
      <c r="AZ8" s="6">
        <v>7269655</v>
      </c>
      <c r="BA8" s="6">
        <v>7435267</v>
      </c>
      <c r="BB8" s="6">
        <v>14903832</v>
      </c>
      <c r="BC8" s="6">
        <v>26359553</v>
      </c>
      <c r="BD8" s="6">
        <v>25047295</v>
      </c>
      <c r="BE8" s="6">
        <v>36568352</v>
      </c>
      <c r="BF8" s="6">
        <v>62166433</v>
      </c>
      <c r="BG8" s="6">
        <v>55641100</v>
      </c>
      <c r="BH8" s="6">
        <v>4567777</v>
      </c>
      <c r="BI8" s="6">
        <v>12055090</v>
      </c>
      <c r="BJ8" s="6">
        <v>23304821</v>
      </c>
      <c r="BK8" s="6">
        <v>7063837</v>
      </c>
      <c r="BL8" s="6">
        <v>5877411</v>
      </c>
      <c r="BM8" s="6">
        <v>26221154</v>
      </c>
      <c r="BN8" s="6">
        <v>26758923</v>
      </c>
      <c r="BO8" s="6">
        <v>20481324</v>
      </c>
      <c r="BP8" s="6">
        <v>26599266</v>
      </c>
      <c r="BQ8" s="6">
        <v>9205544</v>
      </c>
      <c r="BR8" s="6">
        <v>11708307</v>
      </c>
      <c r="BS8" s="6">
        <v>10878635</v>
      </c>
      <c r="BT8" s="6">
        <v>22216657</v>
      </c>
      <c r="BU8" s="6">
        <v>35661068</v>
      </c>
      <c r="BV8" s="6">
        <v>49325034</v>
      </c>
      <c r="BW8" s="6">
        <v>41308204</v>
      </c>
      <c r="BX8" s="6">
        <v>39740081</v>
      </c>
      <c r="BY8" s="6">
        <v>3532413</v>
      </c>
      <c r="BZ8" s="5">
        <f t="shared" si="5"/>
        <v>1794061452</v>
      </c>
      <c r="CI8" s="9" t="s">
        <v>93</v>
      </c>
      <c r="CJ8" s="6">
        <f t="shared" ref="CJ8:EU8" si="9">C79+C82+C83+C84+C94+C96+C98</f>
        <v>3267425</v>
      </c>
      <c r="CK8" s="6">
        <f t="shared" si="9"/>
        <v>26215848</v>
      </c>
      <c r="CL8" s="6">
        <f t="shared" si="9"/>
        <v>2632332</v>
      </c>
      <c r="CM8" s="6">
        <f t="shared" si="9"/>
        <v>10128530</v>
      </c>
      <c r="CN8" s="6">
        <f t="shared" si="9"/>
        <v>4634329</v>
      </c>
      <c r="CO8" s="6">
        <f t="shared" si="9"/>
        <v>4548170</v>
      </c>
      <c r="CP8" s="6">
        <f t="shared" si="9"/>
        <v>4553511</v>
      </c>
      <c r="CQ8" s="6">
        <f t="shared" si="9"/>
        <v>13450331</v>
      </c>
      <c r="CR8" s="6">
        <f t="shared" si="9"/>
        <v>3373100</v>
      </c>
      <c r="CS8" s="6">
        <f t="shared" si="9"/>
        <v>4659809</v>
      </c>
      <c r="CT8" s="6">
        <f t="shared" si="9"/>
        <v>30475566</v>
      </c>
      <c r="CU8" s="6">
        <f t="shared" si="9"/>
        <v>40882443</v>
      </c>
      <c r="CV8" s="6">
        <f t="shared" si="9"/>
        <v>2631716</v>
      </c>
      <c r="CW8" s="6">
        <f t="shared" si="9"/>
        <v>92306166</v>
      </c>
      <c r="CX8" s="6">
        <f t="shared" si="9"/>
        <v>9489654</v>
      </c>
      <c r="CY8" s="6">
        <f t="shared" si="9"/>
        <v>10229635</v>
      </c>
      <c r="CZ8" s="6">
        <f t="shared" si="9"/>
        <v>9047960</v>
      </c>
      <c r="DA8" s="5">
        <f t="shared" si="9"/>
        <v>0</v>
      </c>
      <c r="DB8" s="6">
        <f t="shared" si="9"/>
        <v>7543576</v>
      </c>
      <c r="DC8" s="6">
        <f t="shared" si="9"/>
        <v>13281636</v>
      </c>
      <c r="DD8" s="6">
        <f t="shared" si="9"/>
        <v>1790104</v>
      </c>
      <c r="DE8" s="6">
        <f t="shared" si="9"/>
        <v>5098628</v>
      </c>
      <c r="DF8" s="6">
        <f t="shared" si="9"/>
        <v>26690436</v>
      </c>
      <c r="DG8" s="6">
        <f t="shared" si="9"/>
        <v>3802863</v>
      </c>
      <c r="DH8" s="6">
        <f t="shared" si="9"/>
        <v>5669755</v>
      </c>
      <c r="DI8" s="6">
        <f t="shared" si="9"/>
        <v>5636331</v>
      </c>
      <c r="DJ8" s="6">
        <f t="shared" si="9"/>
        <v>19803238</v>
      </c>
      <c r="DK8" s="6">
        <f t="shared" si="9"/>
        <v>1574520</v>
      </c>
      <c r="DL8" s="6">
        <f t="shared" si="9"/>
        <v>5808155</v>
      </c>
      <c r="DM8" s="6">
        <f t="shared" si="9"/>
        <v>1530285</v>
      </c>
      <c r="DN8" s="6">
        <f t="shared" si="9"/>
        <v>13738626</v>
      </c>
      <c r="DO8" s="6">
        <f t="shared" si="9"/>
        <v>75439304</v>
      </c>
      <c r="DP8" s="6">
        <f t="shared" si="9"/>
        <v>10152970</v>
      </c>
      <c r="DQ8" s="6">
        <f t="shared" si="9"/>
        <v>1103711</v>
      </c>
      <c r="DR8" s="6">
        <f t="shared" si="9"/>
        <v>2284609</v>
      </c>
      <c r="DS8" s="5">
        <f t="shared" si="9"/>
        <v>4863632</v>
      </c>
      <c r="DT8" s="6">
        <f t="shared" si="9"/>
        <v>45577185</v>
      </c>
      <c r="DU8" s="5">
        <f t="shared" si="9"/>
        <v>0</v>
      </c>
      <c r="DV8" s="6">
        <f t="shared" si="9"/>
        <v>12429875</v>
      </c>
      <c r="DW8" s="6">
        <f t="shared" si="9"/>
        <v>23191607</v>
      </c>
      <c r="DX8" s="6">
        <f t="shared" si="9"/>
        <v>7244416</v>
      </c>
      <c r="DY8" s="6">
        <f t="shared" si="9"/>
        <v>3788846</v>
      </c>
      <c r="DZ8" s="6">
        <f t="shared" si="9"/>
        <v>4066724</v>
      </c>
      <c r="EA8" s="6">
        <f t="shared" si="9"/>
        <v>24650525</v>
      </c>
      <c r="EB8" s="6">
        <f t="shared" si="9"/>
        <v>11932043</v>
      </c>
      <c r="EC8" s="6">
        <f t="shared" si="9"/>
        <v>3509049</v>
      </c>
      <c r="ED8" s="6">
        <f t="shared" si="9"/>
        <v>4275987</v>
      </c>
      <c r="EE8" s="6">
        <f t="shared" si="9"/>
        <v>23927993</v>
      </c>
      <c r="EF8" s="6">
        <f t="shared" si="9"/>
        <v>2077409</v>
      </c>
      <c r="EG8" s="6">
        <f t="shared" si="9"/>
        <v>5408455</v>
      </c>
      <c r="EH8" s="6">
        <f t="shared" si="9"/>
        <v>7123164</v>
      </c>
      <c r="EI8" s="6">
        <f t="shared" si="9"/>
        <v>8156491</v>
      </c>
      <c r="EJ8" s="6">
        <f t="shared" si="9"/>
        <v>13361745</v>
      </c>
      <c r="EK8" s="6">
        <f t="shared" si="9"/>
        <v>18089623</v>
      </c>
      <c r="EL8" s="6">
        <f t="shared" si="9"/>
        <v>16333803</v>
      </c>
      <c r="EM8" s="6">
        <f t="shared" si="9"/>
        <v>42237960</v>
      </c>
      <c r="EN8" s="6">
        <f t="shared" si="9"/>
        <v>44562780</v>
      </c>
      <c r="EO8" s="6">
        <f t="shared" si="9"/>
        <v>3363211</v>
      </c>
      <c r="EP8" s="6">
        <f t="shared" si="9"/>
        <v>6080698</v>
      </c>
      <c r="EQ8" s="6">
        <f t="shared" si="9"/>
        <v>11489465</v>
      </c>
      <c r="ER8" s="6">
        <f t="shared" si="9"/>
        <v>3793813</v>
      </c>
      <c r="ES8" s="6">
        <f t="shared" si="9"/>
        <v>3791318</v>
      </c>
      <c r="ET8" s="6">
        <f t="shared" si="9"/>
        <v>10840948</v>
      </c>
      <c r="EU8" s="6">
        <f t="shared" si="9"/>
        <v>11694941</v>
      </c>
      <c r="EV8" s="6">
        <f t="shared" ref="EV8:FG8" si="10">BO79+BO82+BO83+BO84+BO94+BO96+BO98</f>
        <v>10533674</v>
      </c>
      <c r="EW8" s="6">
        <f t="shared" si="10"/>
        <v>16545067</v>
      </c>
      <c r="EX8" s="6">
        <f t="shared" si="10"/>
        <v>5047920</v>
      </c>
      <c r="EY8" s="6">
        <f t="shared" si="10"/>
        <v>7914889</v>
      </c>
      <c r="EZ8" s="6">
        <f t="shared" si="10"/>
        <v>6101627</v>
      </c>
      <c r="FA8" s="6">
        <f t="shared" si="10"/>
        <v>10312392</v>
      </c>
      <c r="FB8" s="6">
        <f t="shared" si="10"/>
        <v>25572587</v>
      </c>
      <c r="FC8" s="6">
        <f t="shared" si="10"/>
        <v>18484863</v>
      </c>
      <c r="FD8" s="6">
        <f t="shared" si="10"/>
        <v>43178828</v>
      </c>
      <c r="FE8" s="6">
        <f t="shared" si="10"/>
        <v>59103192</v>
      </c>
      <c r="FF8" s="6">
        <f t="shared" si="10"/>
        <v>7179747</v>
      </c>
      <c r="FG8" s="6">
        <f t="shared" si="10"/>
        <v>1061313764</v>
      </c>
      <c r="FH8" s="5"/>
      <c r="FI8" s="5"/>
    </row>
    <row r="9" spans="1:165" x14ac:dyDescent="0.25">
      <c r="A9" s="54" t="s">
        <v>94</v>
      </c>
      <c r="B9" s="54" t="s">
        <v>95</v>
      </c>
      <c r="C9" s="6">
        <v>4109200</v>
      </c>
      <c r="D9" s="6">
        <v>36104036</v>
      </c>
      <c r="E9" s="6">
        <v>1971489</v>
      </c>
      <c r="F9" s="6">
        <v>15041687</v>
      </c>
      <c r="G9" s="6">
        <v>5237138</v>
      </c>
      <c r="H9" s="6">
        <v>3655198</v>
      </c>
      <c r="I9" s="6">
        <v>4884524</v>
      </c>
      <c r="J9" s="6">
        <v>18696797</v>
      </c>
      <c r="K9" s="6">
        <v>3439544</v>
      </c>
      <c r="L9" s="5">
        <v>4984943</v>
      </c>
      <c r="M9" s="6">
        <v>41413811</v>
      </c>
      <c r="N9" s="6">
        <v>57582376</v>
      </c>
      <c r="O9" s="6">
        <v>2261137</v>
      </c>
      <c r="P9" s="6">
        <v>91439175</v>
      </c>
      <c r="Q9" s="6">
        <v>15034100</v>
      </c>
      <c r="R9" s="6">
        <v>7794931</v>
      </c>
      <c r="S9" s="6">
        <v>10877421</v>
      </c>
      <c r="U9" s="6">
        <v>4098888</v>
      </c>
      <c r="V9" s="6">
        <v>21451815</v>
      </c>
      <c r="W9" s="6">
        <v>1796429</v>
      </c>
      <c r="X9" s="6">
        <v>5776135</v>
      </c>
      <c r="Y9" s="6">
        <v>43078876</v>
      </c>
      <c r="Z9" s="6">
        <v>3286802</v>
      </c>
      <c r="AA9" s="6">
        <v>4274659</v>
      </c>
      <c r="AB9" s="6">
        <v>4977625</v>
      </c>
      <c r="AC9" s="6">
        <v>21898578</v>
      </c>
      <c r="AD9" s="6">
        <v>2122062</v>
      </c>
      <c r="AE9" s="6">
        <v>4564013</v>
      </c>
      <c r="AF9" s="6">
        <v>2130893</v>
      </c>
      <c r="AG9" s="6">
        <v>13203009</v>
      </c>
      <c r="AH9" s="6">
        <v>111144494</v>
      </c>
      <c r="AI9" s="6">
        <v>13508860</v>
      </c>
      <c r="AJ9" s="6">
        <v>1257575</v>
      </c>
      <c r="AK9" s="6">
        <v>2386536</v>
      </c>
      <c r="AL9" s="6">
        <v>3296055</v>
      </c>
      <c r="AM9" s="6">
        <v>84220631</v>
      </c>
      <c r="AO9" s="6">
        <v>14558007</v>
      </c>
      <c r="AP9" s="6">
        <v>19748805</v>
      </c>
      <c r="AQ9" s="6">
        <v>7393213</v>
      </c>
      <c r="AR9" s="6">
        <v>4226729</v>
      </c>
      <c r="AS9" s="6">
        <v>2673773</v>
      </c>
      <c r="AT9" s="6">
        <v>48568060</v>
      </c>
      <c r="AU9" s="6">
        <v>10895221</v>
      </c>
      <c r="AV9" s="6">
        <v>3256551</v>
      </c>
      <c r="AW9" s="6">
        <v>4852228</v>
      </c>
      <c r="AX9" s="6">
        <v>33157902</v>
      </c>
      <c r="AY9" s="6">
        <v>1847035</v>
      </c>
      <c r="AZ9" s="6">
        <v>6441014</v>
      </c>
      <c r="BA9" s="6">
        <v>4938468</v>
      </c>
      <c r="BB9" s="6">
        <v>9102340</v>
      </c>
      <c r="BC9" s="6">
        <v>13530054</v>
      </c>
      <c r="BD9" s="6">
        <v>16784419</v>
      </c>
      <c r="BE9" s="6">
        <v>24836079</v>
      </c>
      <c r="BF9" s="6">
        <v>40214586</v>
      </c>
      <c r="BG9" s="6">
        <v>43596233</v>
      </c>
      <c r="BH9" s="6">
        <v>3298888</v>
      </c>
      <c r="BI9" s="6">
        <v>8976406</v>
      </c>
      <c r="BJ9" s="6">
        <v>15478142</v>
      </c>
      <c r="BK9" s="6">
        <v>5182723</v>
      </c>
      <c r="BL9" s="6">
        <v>4200487</v>
      </c>
      <c r="BM9" s="6">
        <v>14295358</v>
      </c>
      <c r="BN9" s="6">
        <v>19165549</v>
      </c>
      <c r="BO9" s="6">
        <v>15959466</v>
      </c>
      <c r="BP9" s="6">
        <v>15839134</v>
      </c>
      <c r="BQ9" s="6">
        <v>5291690</v>
      </c>
      <c r="BR9" s="6">
        <v>11181982</v>
      </c>
      <c r="BS9" s="6">
        <v>7054342</v>
      </c>
      <c r="BT9" s="6">
        <v>14809269</v>
      </c>
      <c r="BU9" s="6">
        <v>25869656</v>
      </c>
      <c r="BV9" s="6">
        <v>28100143</v>
      </c>
      <c r="BW9" s="6">
        <v>27288239</v>
      </c>
      <c r="BX9" s="6">
        <v>38264505</v>
      </c>
      <c r="BY9" s="6">
        <v>6284883</v>
      </c>
      <c r="BZ9" s="5">
        <f t="shared" si="5"/>
        <v>1250163021</v>
      </c>
      <c r="CI9" s="10" t="s">
        <v>96</v>
      </c>
      <c r="CJ9" s="6">
        <f t="shared" ref="CJ9:EU9" si="11">C119+C121+C122+C124+C125+C126+C127+C142</f>
        <v>1317480</v>
      </c>
      <c r="CK9" s="6">
        <f t="shared" si="11"/>
        <v>49166774</v>
      </c>
      <c r="CL9" s="6">
        <f t="shared" si="11"/>
        <v>1381242</v>
      </c>
      <c r="CM9" s="6">
        <f t="shared" si="11"/>
        <v>15757187</v>
      </c>
      <c r="CN9" s="6">
        <f t="shared" si="11"/>
        <v>3198369</v>
      </c>
      <c r="CO9" s="6">
        <f t="shared" si="11"/>
        <v>4074926</v>
      </c>
      <c r="CP9" s="6">
        <f t="shared" si="11"/>
        <v>11959950</v>
      </c>
      <c r="CQ9" s="6">
        <f t="shared" si="11"/>
        <v>15270145</v>
      </c>
      <c r="CR9" s="6">
        <f t="shared" si="11"/>
        <v>2071458</v>
      </c>
      <c r="CS9" s="6">
        <f t="shared" si="11"/>
        <v>1493226</v>
      </c>
      <c r="CT9" s="6">
        <f t="shared" si="11"/>
        <v>115169667</v>
      </c>
      <c r="CU9" s="6">
        <f t="shared" si="11"/>
        <v>205796583</v>
      </c>
      <c r="CV9" s="6">
        <f t="shared" si="11"/>
        <v>2295426</v>
      </c>
      <c r="CW9" s="6">
        <f t="shared" si="11"/>
        <v>110806862</v>
      </c>
      <c r="CX9" s="6">
        <f t="shared" si="11"/>
        <v>10636904</v>
      </c>
      <c r="CY9" s="6">
        <f t="shared" si="11"/>
        <v>1506822</v>
      </c>
      <c r="CZ9" s="6">
        <f t="shared" si="11"/>
        <v>6723148</v>
      </c>
      <c r="DA9" s="5">
        <f t="shared" si="11"/>
        <v>0</v>
      </c>
      <c r="DB9" s="6">
        <f t="shared" si="11"/>
        <v>9694501</v>
      </c>
      <c r="DC9" s="6">
        <f t="shared" si="11"/>
        <v>9521775</v>
      </c>
      <c r="DD9" s="6">
        <f t="shared" si="11"/>
        <v>139549</v>
      </c>
      <c r="DE9" s="6">
        <f t="shared" si="11"/>
        <v>855141</v>
      </c>
      <c r="DF9" s="6">
        <f t="shared" si="11"/>
        <v>236185314</v>
      </c>
      <c r="DG9" s="6">
        <f t="shared" si="11"/>
        <v>4148140</v>
      </c>
      <c r="DH9" s="6">
        <f t="shared" si="11"/>
        <v>5099233</v>
      </c>
      <c r="DI9" s="6">
        <f t="shared" si="11"/>
        <v>2242297</v>
      </c>
      <c r="DJ9" s="6">
        <f t="shared" si="11"/>
        <v>24301405</v>
      </c>
      <c r="DK9" s="6">
        <f t="shared" si="11"/>
        <v>862508</v>
      </c>
      <c r="DL9" s="6">
        <f t="shared" si="11"/>
        <v>934831</v>
      </c>
      <c r="DM9" s="6">
        <f t="shared" si="11"/>
        <v>1446444</v>
      </c>
      <c r="DN9" s="6">
        <f t="shared" si="11"/>
        <v>12730404</v>
      </c>
      <c r="DO9" s="6">
        <f t="shared" si="11"/>
        <v>90495531</v>
      </c>
      <c r="DP9" s="6">
        <f t="shared" si="11"/>
        <v>20505060</v>
      </c>
      <c r="DQ9" s="6">
        <f t="shared" si="11"/>
        <v>243277</v>
      </c>
      <c r="DR9" s="6">
        <f t="shared" si="11"/>
        <v>2614961</v>
      </c>
      <c r="DS9" s="5">
        <f t="shared" si="11"/>
        <v>3233744</v>
      </c>
      <c r="DT9" s="6">
        <f t="shared" si="11"/>
        <v>67075508</v>
      </c>
      <c r="DU9" s="5">
        <f t="shared" si="11"/>
        <v>0</v>
      </c>
      <c r="DV9" s="6">
        <f t="shared" si="11"/>
        <v>24922072</v>
      </c>
      <c r="DW9" s="6">
        <f t="shared" si="11"/>
        <v>21738008</v>
      </c>
      <c r="DX9" s="6">
        <f t="shared" si="11"/>
        <v>3341033</v>
      </c>
      <c r="DY9" s="6">
        <f t="shared" si="11"/>
        <v>3376126</v>
      </c>
      <c r="DZ9" s="6">
        <f t="shared" si="11"/>
        <v>5076346</v>
      </c>
      <c r="EA9" s="6">
        <f t="shared" si="11"/>
        <v>56253612</v>
      </c>
      <c r="EB9" s="6">
        <f t="shared" si="11"/>
        <v>17476044</v>
      </c>
      <c r="EC9" s="6">
        <f t="shared" si="11"/>
        <v>6888888</v>
      </c>
      <c r="ED9" s="6">
        <f t="shared" si="11"/>
        <v>5530185</v>
      </c>
      <c r="EE9" s="6">
        <f t="shared" si="11"/>
        <v>23040574</v>
      </c>
      <c r="EF9" s="6">
        <f t="shared" si="11"/>
        <v>61934</v>
      </c>
      <c r="EG9" s="6">
        <f t="shared" si="11"/>
        <v>45868</v>
      </c>
      <c r="EH9" s="6">
        <f t="shared" si="11"/>
        <v>3363926</v>
      </c>
      <c r="EI9" s="6">
        <f t="shared" si="11"/>
        <v>5775217</v>
      </c>
      <c r="EJ9" s="6">
        <f t="shared" si="11"/>
        <v>27043240</v>
      </c>
      <c r="EK9" s="6">
        <f t="shared" si="11"/>
        <v>11034518</v>
      </c>
      <c r="EL9" s="6">
        <f t="shared" si="11"/>
        <v>25277462</v>
      </c>
      <c r="EM9" s="6">
        <f t="shared" si="11"/>
        <v>49972635</v>
      </c>
      <c r="EN9" s="6">
        <f t="shared" si="11"/>
        <v>68636120</v>
      </c>
      <c r="EO9" s="6">
        <f t="shared" si="11"/>
        <v>2522271</v>
      </c>
      <c r="EP9" s="6">
        <f t="shared" si="11"/>
        <v>7931396</v>
      </c>
      <c r="EQ9" s="6">
        <f t="shared" si="11"/>
        <v>13350876</v>
      </c>
      <c r="ER9" s="6">
        <f t="shared" si="11"/>
        <v>6443115</v>
      </c>
      <c r="ES9" s="6">
        <f t="shared" si="11"/>
        <v>6639128</v>
      </c>
      <c r="ET9" s="6">
        <f t="shared" si="11"/>
        <v>22924898</v>
      </c>
      <c r="EU9" s="6">
        <f t="shared" si="11"/>
        <v>25515964</v>
      </c>
      <c r="EV9" s="6">
        <f t="shared" ref="EV9:FG9" si="12">BO119+BO121+BO122+BO124+BO125+BO126+BO127+BO142</f>
        <v>18094800</v>
      </c>
      <c r="EW9" s="6">
        <f t="shared" si="12"/>
        <v>9166793</v>
      </c>
      <c r="EX9" s="6">
        <f t="shared" si="12"/>
        <v>3065022</v>
      </c>
      <c r="EY9" s="6">
        <f t="shared" si="12"/>
        <v>1806211</v>
      </c>
      <c r="EZ9" s="6">
        <f t="shared" si="12"/>
        <v>8639649</v>
      </c>
      <c r="FA9" s="6">
        <f t="shared" si="12"/>
        <v>12415956</v>
      </c>
      <c r="FB9" s="6">
        <f t="shared" si="12"/>
        <v>16726590</v>
      </c>
      <c r="FC9" s="6">
        <f t="shared" si="12"/>
        <v>82377126</v>
      </c>
      <c r="FD9" s="6">
        <f t="shared" si="12"/>
        <v>34474610</v>
      </c>
      <c r="FE9" s="6">
        <f t="shared" si="12"/>
        <v>19638845</v>
      </c>
      <c r="FF9" s="6">
        <f t="shared" si="12"/>
        <v>8566636</v>
      </c>
      <c r="FG9" s="6">
        <f t="shared" si="12"/>
        <v>1710109486</v>
      </c>
      <c r="FH9" s="5"/>
      <c r="FI9" s="5"/>
    </row>
    <row r="10" spans="1:165" x14ac:dyDescent="0.25">
      <c r="A10" s="54" t="s">
        <v>97</v>
      </c>
      <c r="B10" s="54" t="s">
        <v>98</v>
      </c>
      <c r="C10" s="6">
        <v>1506395</v>
      </c>
      <c r="D10" s="6">
        <v>5167603</v>
      </c>
      <c r="E10" s="6">
        <v>495190</v>
      </c>
      <c r="F10" s="6">
        <v>1739540</v>
      </c>
      <c r="G10" s="6">
        <v>1307389</v>
      </c>
      <c r="H10" s="6">
        <v>827761</v>
      </c>
      <c r="I10" s="6">
        <v>1010654</v>
      </c>
      <c r="J10" s="6">
        <v>2225045</v>
      </c>
      <c r="K10" s="6">
        <v>1162399</v>
      </c>
      <c r="L10" s="5">
        <v>879980</v>
      </c>
      <c r="M10" s="6">
        <v>9358898</v>
      </c>
      <c r="N10" s="6">
        <v>11412985</v>
      </c>
      <c r="O10" s="6">
        <v>590579</v>
      </c>
      <c r="P10" s="6">
        <v>20105084</v>
      </c>
      <c r="Q10" s="6">
        <v>2719900</v>
      </c>
      <c r="R10" s="6">
        <v>1896357</v>
      </c>
      <c r="S10" s="6">
        <v>3303066</v>
      </c>
      <c r="U10" s="6">
        <v>1531580</v>
      </c>
      <c r="V10" s="6">
        <v>2587945</v>
      </c>
      <c r="W10" s="6">
        <v>407678</v>
      </c>
      <c r="X10" s="6">
        <v>534232</v>
      </c>
      <c r="Y10" s="6">
        <v>4566709</v>
      </c>
      <c r="Z10" s="6">
        <v>301869</v>
      </c>
      <c r="AA10" s="6">
        <v>1561030</v>
      </c>
      <c r="AB10" s="6">
        <v>1875812</v>
      </c>
      <c r="AC10" s="6">
        <v>3951158</v>
      </c>
      <c r="AD10" s="6">
        <v>540662</v>
      </c>
      <c r="AE10" s="6">
        <v>864014</v>
      </c>
      <c r="AF10" s="6">
        <v>358717</v>
      </c>
      <c r="AG10" s="6">
        <v>2371027</v>
      </c>
      <c r="AH10" s="6">
        <v>27001869</v>
      </c>
      <c r="AI10" s="6">
        <v>248892</v>
      </c>
      <c r="AJ10" s="6">
        <v>348361</v>
      </c>
      <c r="AK10" s="6">
        <v>329025</v>
      </c>
      <c r="AL10" s="6">
        <v>699797</v>
      </c>
      <c r="AM10" s="6">
        <v>7249961</v>
      </c>
      <c r="AO10" s="6">
        <v>3303602</v>
      </c>
      <c r="AP10" s="6">
        <v>5263612</v>
      </c>
      <c r="AQ10" s="6">
        <v>1422275</v>
      </c>
      <c r="AR10" s="6">
        <v>943411</v>
      </c>
      <c r="AS10" s="6">
        <v>891568</v>
      </c>
      <c r="AT10" s="6">
        <v>9155012</v>
      </c>
      <c r="AU10" s="6">
        <v>2694415</v>
      </c>
      <c r="AV10" s="6">
        <v>784095</v>
      </c>
      <c r="AW10" s="6">
        <v>1154973</v>
      </c>
      <c r="AX10" s="6">
        <v>5622128</v>
      </c>
      <c r="AY10" s="6">
        <v>237758</v>
      </c>
      <c r="AZ10" s="6">
        <v>1952328</v>
      </c>
      <c r="BA10" s="6">
        <v>1540342</v>
      </c>
      <c r="BB10" s="6">
        <v>1815688</v>
      </c>
      <c r="BC10" s="6">
        <v>3683633</v>
      </c>
      <c r="BD10" s="6">
        <v>4736759</v>
      </c>
      <c r="BE10" s="6">
        <v>3790044</v>
      </c>
      <c r="BF10" s="6">
        <v>8101923</v>
      </c>
      <c r="BG10" s="6">
        <v>5896007</v>
      </c>
      <c r="BH10" s="6">
        <v>689147</v>
      </c>
      <c r="BI10" s="6">
        <v>1332200</v>
      </c>
      <c r="BJ10" s="6">
        <v>1206535</v>
      </c>
      <c r="BK10" s="6">
        <v>758758</v>
      </c>
      <c r="BL10" s="6">
        <v>680759</v>
      </c>
      <c r="BM10" s="6">
        <v>2431722</v>
      </c>
      <c r="BN10" s="6">
        <v>3153870</v>
      </c>
      <c r="BO10" s="6">
        <v>1515032</v>
      </c>
      <c r="BP10" s="6">
        <v>3892712</v>
      </c>
      <c r="BQ10" s="6">
        <v>1500609</v>
      </c>
      <c r="BR10" s="6">
        <v>1750913</v>
      </c>
      <c r="BS10" s="6">
        <v>2347167</v>
      </c>
      <c r="BT10" s="6">
        <v>3242512</v>
      </c>
      <c r="BU10" s="6">
        <v>2789326</v>
      </c>
      <c r="BV10" s="6">
        <v>3113768</v>
      </c>
      <c r="BW10" s="6">
        <v>972223</v>
      </c>
      <c r="BX10" s="6">
        <v>4405666</v>
      </c>
      <c r="BY10" s="6">
        <v>133741</v>
      </c>
      <c r="BZ10" s="5">
        <f t="shared" si="5"/>
        <v>221945396</v>
      </c>
      <c r="DA10" s="5"/>
      <c r="DS10" s="5"/>
      <c r="DU10" s="5"/>
      <c r="FH10" s="5"/>
      <c r="FI10" s="5"/>
    </row>
    <row r="11" spans="1:165" x14ac:dyDescent="0.25">
      <c r="A11" s="54" t="s">
        <v>99</v>
      </c>
      <c r="B11" s="54" t="s">
        <v>100</v>
      </c>
      <c r="C11" s="1">
        <v>0</v>
      </c>
      <c r="D11" s="6">
        <v>51758</v>
      </c>
      <c r="E11" s="1">
        <v>0</v>
      </c>
      <c r="F11" s="6">
        <v>42889</v>
      </c>
      <c r="G11" s="6">
        <v>161152</v>
      </c>
      <c r="H11" s="6">
        <v>113625</v>
      </c>
      <c r="I11" s="1">
        <v>0</v>
      </c>
      <c r="J11" s="6">
        <v>30733</v>
      </c>
      <c r="K11" s="1">
        <v>0</v>
      </c>
      <c r="L11" s="5">
        <v>66165</v>
      </c>
      <c r="M11" s="6">
        <v>190389</v>
      </c>
      <c r="N11" s="6">
        <v>1783260</v>
      </c>
      <c r="O11" s="6">
        <v>274101</v>
      </c>
      <c r="P11" s="6">
        <v>268330</v>
      </c>
      <c r="Q11" s="1">
        <v>0</v>
      </c>
      <c r="R11" s="6">
        <v>76164</v>
      </c>
      <c r="S11" s="6">
        <v>402213</v>
      </c>
      <c r="U11" s="1">
        <v>0</v>
      </c>
      <c r="V11" s="1">
        <v>0</v>
      </c>
      <c r="W11" s="1">
        <v>0</v>
      </c>
      <c r="X11" s="6">
        <v>177368</v>
      </c>
      <c r="Y11" s="6">
        <v>260038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6">
        <v>434273</v>
      </c>
      <c r="AH11" s="6">
        <v>3954893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O11" s="1">
        <v>0</v>
      </c>
      <c r="AP11" s="1">
        <v>0</v>
      </c>
      <c r="AQ11" s="1">
        <v>0</v>
      </c>
      <c r="AR11" s="6">
        <v>2553</v>
      </c>
      <c r="AS11" s="1">
        <v>0</v>
      </c>
      <c r="AT11" s="6">
        <v>1030151</v>
      </c>
      <c r="AU11" s="1">
        <v>0</v>
      </c>
      <c r="AV11" s="1">
        <v>0</v>
      </c>
      <c r="AW11" s="6">
        <v>83170</v>
      </c>
      <c r="AX11" s="1">
        <v>0</v>
      </c>
      <c r="AY11" s="1">
        <v>0</v>
      </c>
      <c r="AZ11" s="6">
        <v>102024</v>
      </c>
      <c r="BA11" s="1">
        <v>0</v>
      </c>
      <c r="BB11" s="1">
        <v>0</v>
      </c>
      <c r="BC11" s="6">
        <v>3323</v>
      </c>
      <c r="BD11" s="1">
        <v>0</v>
      </c>
      <c r="BE11" s="1">
        <v>0</v>
      </c>
      <c r="BF11" s="1">
        <v>0</v>
      </c>
      <c r="BG11" s="6">
        <v>309850</v>
      </c>
      <c r="BH11" s="1">
        <v>0</v>
      </c>
      <c r="BI11" s="6">
        <v>106348</v>
      </c>
      <c r="BJ11" s="1">
        <v>0</v>
      </c>
      <c r="BK11" s="1">
        <v>0</v>
      </c>
      <c r="BL11" s="1">
        <v>0</v>
      </c>
      <c r="BM11" s="6">
        <v>124936</v>
      </c>
      <c r="BN11" s="6">
        <v>83148</v>
      </c>
      <c r="BO11" s="6">
        <v>201423</v>
      </c>
      <c r="BP11" s="6">
        <v>1675912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6">
        <v>23482</v>
      </c>
      <c r="BW11" s="1">
        <v>0</v>
      </c>
      <c r="BX11" s="1">
        <v>0</v>
      </c>
      <c r="BY11" s="6">
        <v>42070</v>
      </c>
      <c r="BZ11" s="5">
        <f t="shared" si="5"/>
        <v>12075741</v>
      </c>
      <c r="CI11" s="11" t="s">
        <v>82</v>
      </c>
      <c r="CJ11" s="5">
        <f>SUM(CJ5:CJ9)</f>
        <v>43367209</v>
      </c>
      <c r="CK11" s="5">
        <f t="shared" ref="CK11:EV11" si="13">SUM(CK5:CK9)</f>
        <v>352078487</v>
      </c>
      <c r="CL11" s="5">
        <f t="shared" si="13"/>
        <v>22245577</v>
      </c>
      <c r="CM11" s="5">
        <f t="shared" si="13"/>
        <v>145465070</v>
      </c>
      <c r="CN11" s="5">
        <f t="shared" si="13"/>
        <v>55943368</v>
      </c>
      <c r="CO11" s="5">
        <f t="shared" si="13"/>
        <v>42529974</v>
      </c>
      <c r="CP11" s="5">
        <f t="shared" si="13"/>
        <v>60240322</v>
      </c>
      <c r="CQ11" s="5">
        <f t="shared" si="13"/>
        <v>204946392</v>
      </c>
      <c r="CR11" s="5">
        <f t="shared" si="13"/>
        <v>36771328</v>
      </c>
      <c r="CS11" s="5">
        <f t="shared" si="13"/>
        <v>57091752</v>
      </c>
      <c r="CT11" s="5">
        <f t="shared" si="13"/>
        <v>485184464</v>
      </c>
      <c r="CU11" s="5">
        <f t="shared" si="13"/>
        <v>723501623</v>
      </c>
      <c r="CV11" s="5">
        <f t="shared" si="13"/>
        <v>30087587</v>
      </c>
      <c r="CW11" s="5">
        <f t="shared" si="13"/>
        <v>1038209870</v>
      </c>
      <c r="CX11" s="5">
        <f t="shared" si="13"/>
        <v>126442614</v>
      </c>
      <c r="CY11" s="5">
        <f t="shared" si="13"/>
        <v>84765360</v>
      </c>
      <c r="CZ11" s="5">
        <f t="shared" si="13"/>
        <v>111480095</v>
      </c>
      <c r="DA11" s="5">
        <f t="shared" si="13"/>
        <v>0</v>
      </c>
      <c r="DB11" s="5">
        <f t="shared" si="13"/>
        <v>84138154</v>
      </c>
      <c r="DC11" s="5">
        <f t="shared" si="13"/>
        <v>167629610</v>
      </c>
      <c r="DD11" s="5">
        <f t="shared" si="13"/>
        <v>17500081</v>
      </c>
      <c r="DE11" s="5">
        <f t="shared" si="13"/>
        <v>50585963</v>
      </c>
      <c r="DF11" s="5">
        <f t="shared" si="13"/>
        <v>574994681</v>
      </c>
      <c r="DG11" s="5">
        <f t="shared" si="13"/>
        <v>46060283</v>
      </c>
      <c r="DH11" s="5">
        <f t="shared" si="13"/>
        <v>59216356</v>
      </c>
      <c r="DI11" s="5">
        <f t="shared" si="13"/>
        <v>56229509</v>
      </c>
      <c r="DJ11" s="5">
        <f t="shared" si="13"/>
        <v>258064256</v>
      </c>
      <c r="DK11" s="5">
        <f t="shared" si="13"/>
        <v>16917275</v>
      </c>
      <c r="DL11" s="5">
        <f t="shared" si="13"/>
        <v>47806237</v>
      </c>
      <c r="DM11" s="5">
        <f t="shared" si="13"/>
        <v>20529354</v>
      </c>
      <c r="DN11" s="5">
        <f t="shared" si="13"/>
        <v>158540822</v>
      </c>
      <c r="DO11" s="5">
        <f t="shared" si="13"/>
        <v>1151913812</v>
      </c>
      <c r="DP11" s="5">
        <f t="shared" si="13"/>
        <v>147822896</v>
      </c>
      <c r="DQ11" s="5">
        <f t="shared" si="13"/>
        <v>13718221</v>
      </c>
      <c r="DR11" s="5">
        <f t="shared" si="13"/>
        <v>25392272</v>
      </c>
      <c r="DS11" s="5">
        <f t="shared" si="13"/>
        <v>45555316</v>
      </c>
      <c r="DT11" s="5">
        <f t="shared" si="13"/>
        <v>806043161</v>
      </c>
      <c r="DU11" s="5">
        <f t="shared" si="13"/>
        <v>0</v>
      </c>
      <c r="DV11" s="5">
        <f t="shared" si="13"/>
        <v>170833312</v>
      </c>
      <c r="DW11" s="5">
        <f t="shared" si="13"/>
        <v>227179796</v>
      </c>
      <c r="DX11" s="5">
        <f t="shared" si="13"/>
        <v>83118098</v>
      </c>
      <c r="DY11" s="5">
        <f t="shared" si="13"/>
        <v>48560818</v>
      </c>
      <c r="DZ11" s="5">
        <f t="shared" si="13"/>
        <v>33964210</v>
      </c>
      <c r="EA11" s="5">
        <f t="shared" si="13"/>
        <v>466793347</v>
      </c>
      <c r="EB11" s="5">
        <f t="shared" si="13"/>
        <v>150307503</v>
      </c>
      <c r="EC11" s="5">
        <f t="shared" si="13"/>
        <v>42342887</v>
      </c>
      <c r="ED11" s="5">
        <f t="shared" si="13"/>
        <v>58461399</v>
      </c>
      <c r="EE11" s="5">
        <f t="shared" si="13"/>
        <v>300986566</v>
      </c>
      <c r="EF11" s="5">
        <f t="shared" si="13"/>
        <v>15703461</v>
      </c>
      <c r="EG11" s="5">
        <f t="shared" si="13"/>
        <v>66809382</v>
      </c>
      <c r="EH11" s="5">
        <f t="shared" si="13"/>
        <v>62447569</v>
      </c>
      <c r="EI11" s="5">
        <f t="shared" si="13"/>
        <v>98335695</v>
      </c>
      <c r="EJ11" s="5">
        <f t="shared" si="13"/>
        <v>181944827</v>
      </c>
      <c r="EK11" s="5">
        <f t="shared" si="13"/>
        <v>202420688</v>
      </c>
      <c r="EL11" s="5">
        <f t="shared" si="13"/>
        <v>230597814</v>
      </c>
      <c r="EM11" s="5">
        <f t="shared" si="13"/>
        <v>498944567</v>
      </c>
      <c r="EN11" s="5">
        <f t="shared" si="13"/>
        <v>500395204</v>
      </c>
      <c r="EO11" s="5">
        <f t="shared" si="13"/>
        <v>35488511</v>
      </c>
      <c r="EP11" s="5">
        <f t="shared" si="13"/>
        <v>80751448</v>
      </c>
      <c r="EQ11" s="5">
        <f t="shared" si="13"/>
        <v>152546641</v>
      </c>
      <c r="ER11" s="5">
        <f t="shared" si="13"/>
        <v>50726419</v>
      </c>
      <c r="ES11" s="5">
        <f t="shared" si="13"/>
        <v>43345895</v>
      </c>
      <c r="ET11" s="5">
        <f t="shared" si="13"/>
        <v>167360389</v>
      </c>
      <c r="EU11" s="5">
        <f t="shared" si="13"/>
        <v>203820163</v>
      </c>
      <c r="EV11" s="5">
        <f t="shared" si="13"/>
        <v>164768204</v>
      </c>
      <c r="EW11" s="5">
        <f t="shared" ref="EW11:FG11" si="14">SUM(EW5:EW9)</f>
        <v>217744831</v>
      </c>
      <c r="EX11" s="5">
        <f t="shared" si="14"/>
        <v>57825652</v>
      </c>
      <c r="EY11" s="5">
        <f t="shared" si="14"/>
        <v>66224044</v>
      </c>
      <c r="EZ11" s="5">
        <f t="shared" si="14"/>
        <v>85939056</v>
      </c>
      <c r="FA11" s="5">
        <f t="shared" si="14"/>
        <v>145785533</v>
      </c>
      <c r="FB11" s="5">
        <f t="shared" si="14"/>
        <v>276911085</v>
      </c>
      <c r="FC11" s="5">
        <f t="shared" si="14"/>
        <v>330446769</v>
      </c>
      <c r="FD11" s="5">
        <f t="shared" si="14"/>
        <v>271488246</v>
      </c>
      <c r="FE11" s="5">
        <f t="shared" si="14"/>
        <v>295989858</v>
      </c>
      <c r="FF11" s="5">
        <f t="shared" si="14"/>
        <v>43461420</v>
      </c>
      <c r="FG11" s="5">
        <f t="shared" si="14"/>
        <v>13499780658</v>
      </c>
      <c r="FH11" s="5"/>
      <c r="FI11" s="5"/>
    </row>
    <row r="12" spans="1:165" x14ac:dyDescent="0.25">
      <c r="A12" s="54" t="s">
        <v>101</v>
      </c>
      <c r="B12" s="54" t="s">
        <v>102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5950</v>
      </c>
      <c r="M12" s="6">
        <v>234764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6">
        <v>177930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6">
        <v>245674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6">
        <v>290076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5">
        <f t="shared" si="5"/>
        <v>954394</v>
      </c>
    </row>
    <row r="13" spans="1:165" x14ac:dyDescent="0.25">
      <c r="A13" s="54" t="s">
        <v>103</v>
      </c>
      <c r="B13" s="54" t="s">
        <v>104</v>
      </c>
      <c r="C13" s="1">
        <v>0</v>
      </c>
      <c r="D13" s="1">
        <v>0</v>
      </c>
      <c r="E13" s="6">
        <v>88932</v>
      </c>
      <c r="F13" s="1">
        <v>0</v>
      </c>
      <c r="G13" s="6">
        <v>488361</v>
      </c>
      <c r="H13" s="1">
        <v>0</v>
      </c>
      <c r="I13" s="1">
        <v>0</v>
      </c>
      <c r="J13" s="1">
        <v>0</v>
      </c>
      <c r="K13" s="1">
        <v>0</v>
      </c>
      <c r="L13" s="5">
        <v>312040</v>
      </c>
      <c r="M13" s="6">
        <v>1287795</v>
      </c>
      <c r="N13" s="6">
        <v>170410</v>
      </c>
      <c r="O13" s="6">
        <v>282064</v>
      </c>
      <c r="P13" s="6">
        <v>11074765</v>
      </c>
      <c r="Q13" s="1">
        <v>0</v>
      </c>
      <c r="R13" s="1">
        <v>0</v>
      </c>
      <c r="S13" s="1">
        <v>0</v>
      </c>
      <c r="U13" s="1">
        <v>0</v>
      </c>
      <c r="V13" s="6">
        <v>389953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6">
        <v>5021379</v>
      </c>
      <c r="AD13" s="6">
        <v>1462448</v>
      </c>
      <c r="AE13" s="6">
        <v>119963</v>
      </c>
      <c r="AF13" s="1">
        <v>0</v>
      </c>
      <c r="AG13" s="6">
        <v>1058784</v>
      </c>
      <c r="AH13" s="1">
        <v>0</v>
      </c>
      <c r="AI13" s="6">
        <v>1177249</v>
      </c>
      <c r="AJ13" s="1">
        <v>0</v>
      </c>
      <c r="AK13" s="1">
        <v>0</v>
      </c>
      <c r="AL13" s="1">
        <v>0</v>
      </c>
      <c r="AM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6">
        <v>860216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6">
        <v>1761485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6">
        <v>893627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6">
        <v>719750</v>
      </c>
      <c r="BV13" s="1">
        <v>0</v>
      </c>
      <c r="BW13" s="6">
        <v>124084</v>
      </c>
      <c r="BX13" s="1">
        <v>0</v>
      </c>
      <c r="BY13" s="6">
        <v>249555</v>
      </c>
      <c r="BZ13" s="5">
        <f t="shared" si="5"/>
        <v>27542860</v>
      </c>
    </row>
    <row r="14" spans="1:165" x14ac:dyDescent="0.25">
      <c r="A14" s="54" t="s">
        <v>105</v>
      </c>
      <c r="B14" s="54" t="s">
        <v>106</v>
      </c>
      <c r="L14" s="5">
        <v>0</v>
      </c>
      <c r="BZ14" s="5">
        <f t="shared" si="5"/>
        <v>0</v>
      </c>
    </row>
    <row r="15" spans="1:165" x14ac:dyDescent="0.25">
      <c r="A15" s="54" t="s">
        <v>107</v>
      </c>
      <c r="B15" s="54" t="s">
        <v>108</v>
      </c>
      <c r="C15" s="6">
        <v>37049</v>
      </c>
      <c r="D15" s="6">
        <v>2812388</v>
      </c>
      <c r="E15" s="6">
        <v>405065</v>
      </c>
      <c r="F15" s="6">
        <v>1210968</v>
      </c>
      <c r="G15" s="6">
        <v>256669</v>
      </c>
      <c r="H15" s="6">
        <v>179401</v>
      </c>
      <c r="I15" s="6">
        <v>963204</v>
      </c>
      <c r="J15" s="6">
        <v>2156653</v>
      </c>
      <c r="K15" s="6">
        <v>821253</v>
      </c>
      <c r="L15" s="5">
        <v>967669</v>
      </c>
      <c r="M15" s="6">
        <v>1724285</v>
      </c>
      <c r="N15" s="6">
        <v>4858054</v>
      </c>
      <c r="O15" s="6">
        <v>399096</v>
      </c>
      <c r="P15" s="6">
        <v>13056962</v>
      </c>
      <c r="Q15" s="6">
        <v>514553</v>
      </c>
      <c r="R15" s="6">
        <v>990189</v>
      </c>
      <c r="S15" s="6">
        <v>1060690</v>
      </c>
      <c r="U15" s="6">
        <v>1003573</v>
      </c>
      <c r="V15" s="6">
        <v>2313773</v>
      </c>
      <c r="W15" s="6">
        <v>72402</v>
      </c>
      <c r="X15" s="6">
        <v>95688</v>
      </c>
      <c r="Y15" s="6">
        <v>12283399</v>
      </c>
      <c r="Z15" s="6">
        <v>1172491</v>
      </c>
      <c r="AA15" s="6">
        <v>373347</v>
      </c>
      <c r="AB15" s="6">
        <v>367612</v>
      </c>
      <c r="AC15" s="6">
        <v>1574074</v>
      </c>
      <c r="AD15" s="6">
        <v>874978</v>
      </c>
      <c r="AE15" s="6">
        <v>715318</v>
      </c>
      <c r="AF15" s="6">
        <v>216091</v>
      </c>
      <c r="AG15" s="6">
        <v>450655</v>
      </c>
      <c r="AH15" s="6">
        <v>8607802</v>
      </c>
      <c r="AI15" s="6">
        <v>180928</v>
      </c>
      <c r="AJ15" s="6">
        <v>1716</v>
      </c>
      <c r="AK15" s="6">
        <v>5080</v>
      </c>
      <c r="AL15" s="6">
        <v>497912</v>
      </c>
      <c r="AM15" s="6">
        <v>1685</v>
      </c>
      <c r="AO15" s="6">
        <v>917111</v>
      </c>
      <c r="AP15" s="6">
        <v>1584198</v>
      </c>
      <c r="AQ15" s="6">
        <v>58085</v>
      </c>
      <c r="AR15" s="6">
        <v>467177</v>
      </c>
      <c r="AS15" s="6">
        <v>235967</v>
      </c>
      <c r="AT15" s="6">
        <v>2297352</v>
      </c>
      <c r="AU15" s="6">
        <v>979529</v>
      </c>
      <c r="AV15" s="6">
        <v>422939</v>
      </c>
      <c r="AW15" s="6">
        <v>58125</v>
      </c>
      <c r="AX15" s="6">
        <v>5195853</v>
      </c>
      <c r="AY15" s="6">
        <v>267424</v>
      </c>
      <c r="AZ15" s="6">
        <v>136216</v>
      </c>
      <c r="BA15" s="6">
        <v>1020931</v>
      </c>
      <c r="BB15" s="6">
        <v>2066646</v>
      </c>
      <c r="BC15" s="6">
        <v>819692</v>
      </c>
      <c r="BD15" s="6">
        <v>465519</v>
      </c>
      <c r="BE15" s="6">
        <v>1980226</v>
      </c>
      <c r="BF15" s="6">
        <v>3728834</v>
      </c>
      <c r="BG15" s="6">
        <v>4152936</v>
      </c>
      <c r="BH15" s="6">
        <v>356670</v>
      </c>
      <c r="BI15" s="6">
        <v>970789</v>
      </c>
      <c r="BJ15" s="6">
        <v>791279</v>
      </c>
      <c r="BK15" s="6">
        <v>229442</v>
      </c>
      <c r="BL15" s="6">
        <v>2230498</v>
      </c>
      <c r="BM15" s="6">
        <v>505805</v>
      </c>
      <c r="BN15" s="6">
        <v>2271088</v>
      </c>
      <c r="BO15" s="6">
        <v>1488510</v>
      </c>
      <c r="BP15" s="6">
        <v>2158231</v>
      </c>
      <c r="BQ15" s="6">
        <v>738547</v>
      </c>
      <c r="BR15" s="6">
        <v>567379</v>
      </c>
      <c r="BS15" s="6">
        <v>707851</v>
      </c>
      <c r="BT15" s="6">
        <v>3517025</v>
      </c>
      <c r="BU15" s="6">
        <v>2709612</v>
      </c>
      <c r="BV15" s="6">
        <v>2361950</v>
      </c>
      <c r="BW15" s="6">
        <v>92046</v>
      </c>
      <c r="BX15" s="6">
        <v>496026</v>
      </c>
      <c r="BY15" s="1">
        <v>0</v>
      </c>
      <c r="BZ15" s="5">
        <f t="shared" si="5"/>
        <v>112270180</v>
      </c>
    </row>
    <row r="16" spans="1:165" x14ac:dyDescent="0.25">
      <c r="A16" s="54" t="s">
        <v>109</v>
      </c>
      <c r="B16" s="54" t="s">
        <v>110</v>
      </c>
      <c r="C16" s="6">
        <v>677537</v>
      </c>
      <c r="D16" s="6">
        <v>1878222</v>
      </c>
      <c r="E16" s="6">
        <v>219265</v>
      </c>
      <c r="F16" s="6">
        <v>714447</v>
      </c>
      <c r="G16" s="6">
        <v>240020</v>
      </c>
      <c r="H16" s="6">
        <v>112473</v>
      </c>
      <c r="I16" s="6">
        <v>175098</v>
      </c>
      <c r="J16" s="6">
        <v>286380</v>
      </c>
      <c r="K16" s="6">
        <v>125808</v>
      </c>
      <c r="L16" s="5">
        <v>401323</v>
      </c>
      <c r="M16" s="6">
        <v>897195</v>
      </c>
      <c r="N16" s="6">
        <v>2841374</v>
      </c>
      <c r="O16" s="1">
        <v>0</v>
      </c>
      <c r="P16" s="6">
        <v>5252982</v>
      </c>
      <c r="Q16" s="6">
        <v>923695</v>
      </c>
      <c r="R16" s="6">
        <v>610204</v>
      </c>
      <c r="S16" s="6">
        <v>1100348</v>
      </c>
      <c r="U16" s="6">
        <v>530496</v>
      </c>
      <c r="V16" s="6">
        <v>1256140</v>
      </c>
      <c r="W16" s="6">
        <v>267987</v>
      </c>
      <c r="X16" s="6">
        <v>782453</v>
      </c>
      <c r="Y16" s="6">
        <v>1618072</v>
      </c>
      <c r="Z16" s="6">
        <v>387149</v>
      </c>
      <c r="AA16" s="6">
        <v>278383</v>
      </c>
      <c r="AB16" s="6">
        <v>313638</v>
      </c>
      <c r="AC16" s="6">
        <v>1731140</v>
      </c>
      <c r="AD16" s="1">
        <v>0</v>
      </c>
      <c r="AE16" s="6">
        <v>325571</v>
      </c>
      <c r="AF16" s="6">
        <v>482607</v>
      </c>
      <c r="AG16" s="6">
        <v>245591</v>
      </c>
      <c r="AH16" s="6">
        <v>9847280</v>
      </c>
      <c r="AI16" s="6">
        <v>1462502</v>
      </c>
      <c r="AJ16" s="6">
        <v>4723</v>
      </c>
      <c r="AK16" s="6">
        <v>276985</v>
      </c>
      <c r="AL16" s="6">
        <v>359169</v>
      </c>
      <c r="AM16" s="6">
        <v>6403895</v>
      </c>
      <c r="AO16" s="6">
        <v>833960</v>
      </c>
      <c r="AP16" s="6">
        <v>1591426</v>
      </c>
      <c r="AQ16" s="1">
        <v>0</v>
      </c>
      <c r="AR16" s="6">
        <v>130923</v>
      </c>
      <c r="AS16" s="6">
        <v>264111</v>
      </c>
      <c r="AT16" s="6">
        <v>3931539</v>
      </c>
      <c r="AU16" s="6">
        <v>763020</v>
      </c>
      <c r="AV16" s="6">
        <v>65933</v>
      </c>
      <c r="AW16" s="6">
        <v>467142</v>
      </c>
      <c r="AX16" s="6">
        <v>971224</v>
      </c>
      <c r="AY16" s="6">
        <v>61270</v>
      </c>
      <c r="AZ16" s="6">
        <v>638636</v>
      </c>
      <c r="BA16" s="6">
        <v>638068</v>
      </c>
      <c r="BB16" s="6">
        <v>267326</v>
      </c>
      <c r="BC16" s="6">
        <v>180635</v>
      </c>
      <c r="BD16" s="6">
        <v>980053</v>
      </c>
      <c r="BE16" s="6">
        <v>1126798</v>
      </c>
      <c r="BF16" s="6">
        <v>2986906</v>
      </c>
      <c r="BG16" s="6">
        <v>2415151</v>
      </c>
      <c r="BH16" s="6">
        <v>194096</v>
      </c>
      <c r="BI16" s="6">
        <v>498123</v>
      </c>
      <c r="BJ16" s="6">
        <v>540300</v>
      </c>
      <c r="BK16" s="6">
        <v>80504</v>
      </c>
      <c r="BL16" s="6">
        <v>39137</v>
      </c>
      <c r="BM16" s="6">
        <v>476925</v>
      </c>
      <c r="BN16" s="6">
        <v>1798695</v>
      </c>
      <c r="BO16" s="6">
        <v>7321419</v>
      </c>
      <c r="BP16" s="6">
        <v>1740892</v>
      </c>
      <c r="BQ16" s="6">
        <v>90451</v>
      </c>
      <c r="BR16" s="6">
        <v>536531</v>
      </c>
      <c r="BS16" s="6">
        <v>1170328</v>
      </c>
      <c r="BT16" s="6">
        <v>2000279</v>
      </c>
      <c r="BU16" s="6">
        <v>2932789</v>
      </c>
      <c r="BV16" s="6">
        <v>2741486</v>
      </c>
      <c r="BW16" s="6">
        <v>1690</v>
      </c>
      <c r="BX16" s="6">
        <v>44006</v>
      </c>
      <c r="BY16" s="1">
        <v>0</v>
      </c>
      <c r="BZ16" s="5">
        <f t="shared" si="5"/>
        <v>83551924</v>
      </c>
    </row>
    <row r="17" spans="1:78" x14ac:dyDescent="0.25">
      <c r="A17" s="54" t="s">
        <v>111</v>
      </c>
      <c r="B17" s="54" t="s">
        <v>112</v>
      </c>
      <c r="C17" s="1">
        <v>83</v>
      </c>
      <c r="D17" s="6">
        <v>106018</v>
      </c>
      <c r="E17" s="1">
        <v>0</v>
      </c>
      <c r="F17" s="6">
        <v>670029</v>
      </c>
      <c r="G17" s="6">
        <v>12479</v>
      </c>
      <c r="H17" s="6">
        <v>50789</v>
      </c>
      <c r="I17" s="1">
        <v>0</v>
      </c>
      <c r="J17" s="1">
        <v>0</v>
      </c>
      <c r="K17" s="1">
        <v>0</v>
      </c>
      <c r="L17" s="5">
        <v>88643</v>
      </c>
      <c r="M17" s="6">
        <v>2068848</v>
      </c>
      <c r="N17" s="1">
        <v>0</v>
      </c>
      <c r="O17" s="6">
        <v>387836</v>
      </c>
      <c r="P17" s="6">
        <v>168147</v>
      </c>
      <c r="Q17" s="6">
        <v>542113</v>
      </c>
      <c r="R17" s="1">
        <v>0</v>
      </c>
      <c r="S17" s="6">
        <v>120923</v>
      </c>
      <c r="U17" s="6">
        <v>622469</v>
      </c>
      <c r="V17" s="6">
        <v>2216</v>
      </c>
      <c r="W17" s="1">
        <v>0</v>
      </c>
      <c r="X17" s="1">
        <v>0</v>
      </c>
      <c r="Y17" s="6">
        <v>43461</v>
      </c>
      <c r="Z17" s="6">
        <v>150410</v>
      </c>
      <c r="AA17" s="6">
        <v>192622</v>
      </c>
      <c r="AB17" s="6">
        <v>210886</v>
      </c>
      <c r="AC17" s="6">
        <v>550028</v>
      </c>
      <c r="AD17" s="1">
        <v>0</v>
      </c>
      <c r="AE17" s="6">
        <v>145472</v>
      </c>
      <c r="AF17" s="6">
        <v>21429</v>
      </c>
      <c r="AG17" s="6">
        <v>154118</v>
      </c>
      <c r="AH17" s="6">
        <v>1421479</v>
      </c>
      <c r="AI17" s="6">
        <v>34007</v>
      </c>
      <c r="AJ17" s="1">
        <v>0</v>
      </c>
      <c r="AK17" s="6">
        <v>217354</v>
      </c>
      <c r="AL17" s="6">
        <v>188015</v>
      </c>
      <c r="AM17" s="6">
        <v>2039767</v>
      </c>
      <c r="AO17" s="6">
        <v>825785</v>
      </c>
      <c r="AP17" s="6">
        <v>98286</v>
      </c>
      <c r="AQ17" s="6">
        <v>76257</v>
      </c>
      <c r="AR17" s="6">
        <v>82884</v>
      </c>
      <c r="AS17" s="6">
        <v>190169</v>
      </c>
      <c r="AT17" s="6">
        <v>79215</v>
      </c>
      <c r="AU17" s="6">
        <v>888575</v>
      </c>
      <c r="AV17" s="6">
        <v>21161</v>
      </c>
      <c r="AW17" s="6">
        <v>1961</v>
      </c>
      <c r="AX17" s="6">
        <v>1945</v>
      </c>
      <c r="AY17" s="1">
        <v>0</v>
      </c>
      <c r="AZ17" s="6">
        <v>49744</v>
      </c>
      <c r="BA17" s="6">
        <v>24615</v>
      </c>
      <c r="BB17" s="6">
        <v>215901</v>
      </c>
      <c r="BC17" s="6">
        <v>174762</v>
      </c>
      <c r="BD17" s="1">
        <v>0</v>
      </c>
      <c r="BE17" s="6">
        <v>444249</v>
      </c>
      <c r="BF17" s="6">
        <v>117099</v>
      </c>
      <c r="BG17" s="6">
        <v>79740</v>
      </c>
      <c r="BH17" s="6">
        <v>47462</v>
      </c>
      <c r="BI17" s="1">
        <v>0</v>
      </c>
      <c r="BJ17" s="6">
        <v>68745</v>
      </c>
      <c r="BK17" s="6">
        <v>34015</v>
      </c>
      <c r="BL17" s="6">
        <v>2679</v>
      </c>
      <c r="BM17" s="6">
        <v>144177</v>
      </c>
      <c r="BN17" s="6">
        <v>23351</v>
      </c>
      <c r="BO17" s="6">
        <v>111994</v>
      </c>
      <c r="BP17" s="6">
        <v>86095</v>
      </c>
      <c r="BQ17" s="6">
        <v>144183</v>
      </c>
      <c r="BR17" s="6">
        <v>414761</v>
      </c>
      <c r="BS17" s="6">
        <v>262168</v>
      </c>
      <c r="BT17" s="6">
        <v>3565</v>
      </c>
      <c r="BU17" s="1">
        <v>120</v>
      </c>
      <c r="BV17" s="6">
        <v>1657213</v>
      </c>
      <c r="BW17" s="6">
        <v>424958</v>
      </c>
      <c r="BX17" s="6">
        <v>52087</v>
      </c>
      <c r="BY17" s="1">
        <v>0</v>
      </c>
      <c r="BZ17" s="5">
        <f t="shared" si="5"/>
        <v>17059562</v>
      </c>
    </row>
    <row r="18" spans="1:78" x14ac:dyDescent="0.25">
      <c r="A18" s="54" t="s">
        <v>113</v>
      </c>
      <c r="B18" s="54" t="s">
        <v>114</v>
      </c>
      <c r="C18" s="6">
        <v>59896</v>
      </c>
      <c r="D18" s="6">
        <v>305585</v>
      </c>
      <c r="E18" s="1">
        <v>0</v>
      </c>
      <c r="F18" s="6">
        <v>73341</v>
      </c>
      <c r="G18" s="6">
        <v>52775</v>
      </c>
      <c r="H18" s="6">
        <v>58111</v>
      </c>
      <c r="I18" s="6">
        <v>33915</v>
      </c>
      <c r="J18" s="6">
        <v>128188</v>
      </c>
      <c r="K18" s="1">
        <v>0</v>
      </c>
      <c r="L18" s="5">
        <v>10619</v>
      </c>
      <c r="M18" s="6">
        <v>517046</v>
      </c>
      <c r="N18" s="6">
        <v>324353</v>
      </c>
      <c r="O18" s="6">
        <v>51179</v>
      </c>
      <c r="P18" s="6">
        <v>418680</v>
      </c>
      <c r="Q18" s="6">
        <v>117138</v>
      </c>
      <c r="R18" s="6">
        <v>24496</v>
      </c>
      <c r="S18" s="6">
        <v>37756</v>
      </c>
      <c r="U18" s="6">
        <v>26963</v>
      </c>
      <c r="V18" s="6">
        <v>301763</v>
      </c>
      <c r="W18" s="6">
        <v>14609</v>
      </c>
      <c r="X18" s="6">
        <v>44666</v>
      </c>
      <c r="Y18" s="6">
        <v>178369</v>
      </c>
      <c r="Z18" s="6">
        <v>3412</v>
      </c>
      <c r="AA18" s="1">
        <v>469</v>
      </c>
      <c r="AB18" s="6">
        <v>81957</v>
      </c>
      <c r="AC18" s="6">
        <v>188391</v>
      </c>
      <c r="AD18" s="1">
        <v>0</v>
      </c>
      <c r="AE18" s="1">
        <v>0</v>
      </c>
      <c r="AF18" s="6">
        <v>7826</v>
      </c>
      <c r="AG18" s="6">
        <v>154799</v>
      </c>
      <c r="AH18" s="6">
        <v>398746</v>
      </c>
      <c r="AI18" s="6">
        <v>60671</v>
      </c>
      <c r="AJ18" s="6">
        <v>6330</v>
      </c>
      <c r="AK18" s="1">
        <v>201</v>
      </c>
      <c r="AL18" s="6">
        <v>15691</v>
      </c>
      <c r="AM18" s="6">
        <v>513872</v>
      </c>
      <c r="AO18" s="6">
        <v>4809</v>
      </c>
      <c r="AP18" s="6">
        <v>181896</v>
      </c>
      <c r="AQ18" s="6">
        <v>6798</v>
      </c>
      <c r="AR18" s="6">
        <v>146398</v>
      </c>
      <c r="AS18" s="1">
        <v>0</v>
      </c>
      <c r="AT18" s="6">
        <v>179778</v>
      </c>
      <c r="AU18" s="6">
        <v>93750</v>
      </c>
      <c r="AV18" s="6">
        <v>91016</v>
      </c>
      <c r="AW18" s="6">
        <v>13745</v>
      </c>
      <c r="AX18" s="6">
        <v>103033</v>
      </c>
      <c r="AY18" s="1">
        <v>0</v>
      </c>
      <c r="AZ18" s="6">
        <v>34282</v>
      </c>
      <c r="BA18" s="1">
        <v>0</v>
      </c>
      <c r="BB18" s="6">
        <v>37812</v>
      </c>
      <c r="BC18" s="6">
        <v>99527</v>
      </c>
      <c r="BD18" s="6">
        <v>208384</v>
      </c>
      <c r="BE18" s="6">
        <v>478852</v>
      </c>
      <c r="BF18" s="6">
        <v>346687</v>
      </c>
      <c r="BG18" s="6">
        <v>23607</v>
      </c>
      <c r="BH18" s="6">
        <v>60722</v>
      </c>
      <c r="BI18" s="6">
        <v>13405</v>
      </c>
      <c r="BJ18" s="6">
        <v>38311</v>
      </c>
      <c r="BK18" s="1">
        <v>0</v>
      </c>
      <c r="BL18" s="6">
        <v>23632</v>
      </c>
      <c r="BM18" s="6">
        <v>59537</v>
      </c>
      <c r="BN18" s="6">
        <v>264291</v>
      </c>
      <c r="BO18" s="6">
        <v>104260</v>
      </c>
      <c r="BP18" s="6">
        <v>233364</v>
      </c>
      <c r="BQ18" s="6">
        <v>2153</v>
      </c>
      <c r="BR18" s="1">
        <v>0</v>
      </c>
      <c r="BS18" s="6">
        <v>22190</v>
      </c>
      <c r="BT18" s="6">
        <v>136255</v>
      </c>
      <c r="BU18" s="6">
        <v>204338</v>
      </c>
      <c r="BV18" s="6">
        <v>359865</v>
      </c>
      <c r="BW18" s="6">
        <v>59573</v>
      </c>
      <c r="BX18" s="6">
        <v>74705</v>
      </c>
      <c r="BY18" s="1">
        <v>0</v>
      </c>
      <c r="BZ18" s="5">
        <f t="shared" si="5"/>
        <v>7918788</v>
      </c>
    </row>
    <row r="19" spans="1:78" x14ac:dyDescent="0.25">
      <c r="A19" s="54" t="s">
        <v>115</v>
      </c>
      <c r="B19" s="54" t="s">
        <v>116</v>
      </c>
      <c r="C19" s="1">
        <v>0</v>
      </c>
      <c r="D19" s="6">
        <v>496879</v>
      </c>
      <c r="E19" s="6">
        <v>4980</v>
      </c>
      <c r="F19" s="6">
        <v>245787</v>
      </c>
      <c r="G19" s="6">
        <v>14365</v>
      </c>
      <c r="H19" s="6">
        <v>140612</v>
      </c>
      <c r="I19" s="6">
        <v>11765</v>
      </c>
      <c r="J19" s="6">
        <v>239253</v>
      </c>
      <c r="K19" s="6">
        <v>13130</v>
      </c>
      <c r="L19" s="5">
        <v>19920</v>
      </c>
      <c r="M19" s="6">
        <v>668254</v>
      </c>
      <c r="N19" s="6">
        <v>1202755</v>
      </c>
      <c r="O19" s="6">
        <v>36458</v>
      </c>
      <c r="P19" s="6">
        <v>1395816</v>
      </c>
      <c r="Q19" s="6">
        <v>114090</v>
      </c>
      <c r="R19" s="6">
        <v>23311</v>
      </c>
      <c r="S19" s="6">
        <v>12876</v>
      </c>
      <c r="U19" s="6">
        <v>4000</v>
      </c>
      <c r="V19" s="6">
        <v>909538</v>
      </c>
      <c r="W19" s="1">
        <v>523</v>
      </c>
      <c r="X19" s="6">
        <v>29172</v>
      </c>
      <c r="Y19" s="6">
        <v>368849</v>
      </c>
      <c r="Z19" s="1">
        <v>0</v>
      </c>
      <c r="AA19" s="6">
        <v>6375</v>
      </c>
      <c r="AB19" s="6">
        <v>116280</v>
      </c>
      <c r="AC19" s="6">
        <v>173740</v>
      </c>
      <c r="AD19" s="1">
        <v>0</v>
      </c>
      <c r="AE19" s="6">
        <v>50602</v>
      </c>
      <c r="AF19" s="6">
        <v>1203</v>
      </c>
      <c r="AG19" s="6">
        <v>443915</v>
      </c>
      <c r="AH19" s="6">
        <v>1140254</v>
      </c>
      <c r="AI19" s="6">
        <v>110903</v>
      </c>
      <c r="AJ19" s="6">
        <v>3553</v>
      </c>
      <c r="AK19" s="1">
        <v>0</v>
      </c>
      <c r="AL19" s="6">
        <v>32251</v>
      </c>
      <c r="AM19" s="6">
        <v>1393321</v>
      </c>
      <c r="AO19" s="6">
        <v>377143</v>
      </c>
      <c r="AP19" s="6">
        <v>209611</v>
      </c>
      <c r="AQ19" s="1">
        <v>0</v>
      </c>
      <c r="AR19" s="6">
        <v>30959</v>
      </c>
      <c r="AS19" s="1">
        <v>0</v>
      </c>
      <c r="AT19" s="6">
        <v>617301</v>
      </c>
      <c r="AU19" s="6">
        <v>40213</v>
      </c>
      <c r="AV19" s="6">
        <v>8786</v>
      </c>
      <c r="AW19" s="6">
        <v>31952</v>
      </c>
      <c r="AX19" s="6">
        <v>419863</v>
      </c>
      <c r="AY19" s="1">
        <v>0</v>
      </c>
      <c r="AZ19" s="6">
        <v>71077</v>
      </c>
      <c r="BA19" s="1">
        <v>0</v>
      </c>
      <c r="BB19" s="6">
        <v>91629</v>
      </c>
      <c r="BC19" s="6">
        <v>328436</v>
      </c>
      <c r="BD19" s="1">
        <v>0</v>
      </c>
      <c r="BE19" s="6">
        <v>401801</v>
      </c>
      <c r="BF19" s="6">
        <v>2733819</v>
      </c>
      <c r="BG19" s="6">
        <v>667491</v>
      </c>
      <c r="BH19" s="6">
        <v>38784</v>
      </c>
      <c r="BI19" s="1">
        <v>0</v>
      </c>
      <c r="BJ19" s="6">
        <v>24906</v>
      </c>
      <c r="BK19" s="1">
        <v>497</v>
      </c>
      <c r="BL19" s="6">
        <v>31464</v>
      </c>
      <c r="BM19" s="6">
        <v>110096</v>
      </c>
      <c r="BN19" s="6">
        <v>1739670</v>
      </c>
      <c r="BO19" s="6">
        <v>1819016</v>
      </c>
      <c r="BP19" s="6">
        <v>516326</v>
      </c>
      <c r="BQ19" s="6">
        <v>5409</v>
      </c>
      <c r="BR19" s="6">
        <v>462860</v>
      </c>
      <c r="BS19" s="6">
        <v>48598</v>
      </c>
      <c r="BT19" s="6">
        <v>217394</v>
      </c>
      <c r="BU19" s="6">
        <v>548038</v>
      </c>
      <c r="BV19" s="6">
        <v>588829</v>
      </c>
      <c r="BW19" s="6">
        <v>122196</v>
      </c>
      <c r="BX19" s="6">
        <v>24040</v>
      </c>
      <c r="BY19" s="1">
        <v>0</v>
      </c>
      <c r="BZ19" s="5">
        <f t="shared" si="5"/>
        <v>21752934</v>
      </c>
    </row>
    <row r="20" spans="1:78" x14ac:dyDescent="0.25">
      <c r="A20" s="54" t="s">
        <v>117</v>
      </c>
      <c r="B20" s="54" t="s">
        <v>118</v>
      </c>
      <c r="C20" s="6">
        <v>469900</v>
      </c>
      <c r="D20" s="6">
        <v>3318465</v>
      </c>
      <c r="E20" s="6">
        <v>114466</v>
      </c>
      <c r="F20" s="6">
        <v>1546751</v>
      </c>
      <c r="G20" s="6">
        <v>944355</v>
      </c>
      <c r="H20" s="6">
        <v>348330</v>
      </c>
      <c r="I20" s="6">
        <v>574804</v>
      </c>
      <c r="J20" s="6">
        <v>2013884</v>
      </c>
      <c r="K20" s="6">
        <v>265061</v>
      </c>
      <c r="L20" s="5">
        <v>694334</v>
      </c>
      <c r="M20" s="6">
        <v>3869287</v>
      </c>
      <c r="N20" s="6">
        <v>5679163</v>
      </c>
      <c r="O20" s="6">
        <v>228041</v>
      </c>
      <c r="P20" s="6">
        <v>6572022</v>
      </c>
      <c r="Q20" s="6">
        <v>1281597</v>
      </c>
      <c r="R20" s="6">
        <v>584909</v>
      </c>
      <c r="S20" s="6">
        <v>552822</v>
      </c>
      <c r="U20" s="6">
        <v>826675</v>
      </c>
      <c r="V20" s="6">
        <v>1189058</v>
      </c>
      <c r="W20" s="6">
        <v>202886</v>
      </c>
      <c r="X20" s="1">
        <v>0</v>
      </c>
      <c r="Y20" s="6">
        <v>4325567</v>
      </c>
      <c r="Z20" s="6">
        <v>354553</v>
      </c>
      <c r="AA20" s="6">
        <v>443069</v>
      </c>
      <c r="AB20" s="6">
        <v>433366</v>
      </c>
      <c r="AC20" s="6">
        <v>946745</v>
      </c>
      <c r="AD20" s="6">
        <v>54758</v>
      </c>
      <c r="AE20" s="6">
        <v>394222</v>
      </c>
      <c r="AF20" s="6">
        <v>318379</v>
      </c>
      <c r="AG20" s="6">
        <v>1424349</v>
      </c>
      <c r="AH20" s="6">
        <v>11261293</v>
      </c>
      <c r="AI20" s="6">
        <v>1164747</v>
      </c>
      <c r="AJ20" s="6">
        <v>158380</v>
      </c>
      <c r="AK20" s="6">
        <v>133056</v>
      </c>
      <c r="AL20" s="6">
        <v>306792</v>
      </c>
      <c r="AM20" s="6">
        <v>6211361</v>
      </c>
      <c r="AO20" s="6">
        <v>2063050</v>
      </c>
      <c r="AP20" s="6">
        <v>2071848</v>
      </c>
      <c r="AQ20" s="6">
        <v>1276549</v>
      </c>
      <c r="AR20" s="6">
        <v>594199</v>
      </c>
      <c r="AS20" s="6">
        <v>154471</v>
      </c>
      <c r="AT20" s="6">
        <v>5500289</v>
      </c>
      <c r="AU20" s="6">
        <v>1572881</v>
      </c>
      <c r="AV20" s="6">
        <v>437601</v>
      </c>
      <c r="AW20" s="6">
        <v>746314</v>
      </c>
      <c r="AX20" s="6">
        <v>3226933</v>
      </c>
      <c r="AY20" s="6">
        <v>63668</v>
      </c>
      <c r="AZ20" s="6">
        <v>514813</v>
      </c>
      <c r="BA20" s="6">
        <v>455682</v>
      </c>
      <c r="BB20" s="6">
        <v>930936</v>
      </c>
      <c r="BC20" s="6">
        <v>2343826</v>
      </c>
      <c r="BD20" s="6">
        <v>1773906</v>
      </c>
      <c r="BE20" s="6">
        <v>2615910</v>
      </c>
      <c r="BF20" s="6">
        <v>3113966</v>
      </c>
      <c r="BG20" s="6">
        <v>4312039</v>
      </c>
      <c r="BH20" s="6">
        <v>406164</v>
      </c>
      <c r="BI20" s="6">
        <v>677557</v>
      </c>
      <c r="BJ20" s="6">
        <v>1652575</v>
      </c>
      <c r="BK20" s="6">
        <v>550058</v>
      </c>
      <c r="BL20" s="6">
        <v>453644</v>
      </c>
      <c r="BM20" s="6">
        <v>1836863</v>
      </c>
      <c r="BN20" s="6">
        <v>1883536</v>
      </c>
      <c r="BO20" s="6">
        <v>1318325</v>
      </c>
      <c r="BP20" s="6">
        <v>2431403</v>
      </c>
      <c r="BQ20" s="6">
        <v>594415</v>
      </c>
      <c r="BR20" s="6">
        <v>312895</v>
      </c>
      <c r="BS20" s="6">
        <v>768296</v>
      </c>
      <c r="BT20" s="6">
        <v>1823130</v>
      </c>
      <c r="BU20" s="6">
        <v>2964464</v>
      </c>
      <c r="BV20" s="6">
        <v>2234642</v>
      </c>
      <c r="BW20" s="6">
        <v>1760353</v>
      </c>
      <c r="BX20" s="6">
        <v>2370752</v>
      </c>
      <c r="BY20" s="6">
        <v>37832</v>
      </c>
      <c r="BZ20" s="5">
        <f t="shared" si="5"/>
        <v>117053232</v>
      </c>
    </row>
    <row r="21" spans="1:78" x14ac:dyDescent="0.25">
      <c r="A21" s="54" t="s">
        <v>119</v>
      </c>
      <c r="B21" s="54" t="s">
        <v>120</v>
      </c>
      <c r="C21" s="6">
        <v>805133</v>
      </c>
      <c r="D21" s="6">
        <v>9387749</v>
      </c>
      <c r="E21" s="6">
        <v>305032</v>
      </c>
      <c r="F21" s="6">
        <v>7264406</v>
      </c>
      <c r="G21" s="6">
        <v>2759968</v>
      </c>
      <c r="H21" s="6">
        <v>1328415</v>
      </c>
      <c r="I21" s="6">
        <v>1092565</v>
      </c>
      <c r="J21" s="6">
        <v>4764599</v>
      </c>
      <c r="K21" s="6">
        <v>679623</v>
      </c>
      <c r="L21" s="5">
        <v>1962038</v>
      </c>
      <c r="M21" s="6">
        <v>15987805</v>
      </c>
      <c r="N21" s="6">
        <v>19350816</v>
      </c>
      <c r="O21" s="6">
        <v>798740</v>
      </c>
      <c r="P21" s="6">
        <v>26402452</v>
      </c>
      <c r="Q21" s="6">
        <v>3860456</v>
      </c>
      <c r="R21" s="6">
        <v>1979173</v>
      </c>
      <c r="S21" s="6">
        <v>2312727</v>
      </c>
      <c r="U21" s="6">
        <v>3124128</v>
      </c>
      <c r="V21" s="6">
        <v>5310185</v>
      </c>
      <c r="W21" s="6">
        <v>462470</v>
      </c>
      <c r="X21" s="6">
        <v>1144765</v>
      </c>
      <c r="Y21" s="6">
        <v>6787616</v>
      </c>
      <c r="Z21" s="6">
        <v>647826</v>
      </c>
      <c r="AA21" s="6">
        <v>2068415</v>
      </c>
      <c r="AB21" s="6">
        <v>1364294</v>
      </c>
      <c r="AC21" s="6">
        <v>7467263</v>
      </c>
      <c r="AD21" s="6">
        <v>484147</v>
      </c>
      <c r="AE21" s="6">
        <v>1130333</v>
      </c>
      <c r="AF21" s="6">
        <v>538541</v>
      </c>
      <c r="AG21" s="6">
        <v>5696164</v>
      </c>
      <c r="AH21" s="6">
        <v>35843456</v>
      </c>
      <c r="AI21" s="6">
        <v>4970856</v>
      </c>
      <c r="AJ21" s="6">
        <v>645574</v>
      </c>
      <c r="AK21" s="6">
        <v>604208</v>
      </c>
      <c r="AL21" s="6">
        <v>569027</v>
      </c>
      <c r="AM21" s="6">
        <v>42809157</v>
      </c>
      <c r="AO21" s="6">
        <v>6397931</v>
      </c>
      <c r="AP21" s="6">
        <v>10061428</v>
      </c>
      <c r="AQ21" s="6">
        <v>4004447</v>
      </c>
      <c r="AR21" s="6">
        <v>1519139</v>
      </c>
      <c r="AS21" s="6">
        <v>353349</v>
      </c>
      <c r="AT21" s="6">
        <v>14630169</v>
      </c>
      <c r="AU21" s="6">
        <v>4576924</v>
      </c>
      <c r="AV21" s="6">
        <v>763903</v>
      </c>
      <c r="AW21" s="6">
        <v>2671885</v>
      </c>
      <c r="AX21" s="6">
        <v>7372088</v>
      </c>
      <c r="AY21" s="6">
        <v>572270</v>
      </c>
      <c r="AZ21" s="6">
        <v>1796683</v>
      </c>
      <c r="BA21" s="6">
        <v>912322</v>
      </c>
      <c r="BB21" s="6">
        <v>2546012</v>
      </c>
      <c r="BC21" s="6">
        <v>8911562</v>
      </c>
      <c r="BD21" s="6">
        <v>7441765</v>
      </c>
      <c r="BE21" s="6">
        <v>9272086</v>
      </c>
      <c r="BF21" s="6">
        <v>10900705</v>
      </c>
      <c r="BG21" s="6">
        <v>11003958</v>
      </c>
      <c r="BH21" s="6">
        <v>1159937</v>
      </c>
      <c r="BI21" s="6">
        <v>2091975</v>
      </c>
      <c r="BJ21" s="6">
        <v>5398430</v>
      </c>
      <c r="BK21" s="6">
        <v>1248834</v>
      </c>
      <c r="BL21" s="6">
        <v>103979</v>
      </c>
      <c r="BM21" s="6">
        <v>5792659</v>
      </c>
      <c r="BN21" s="6">
        <v>6020962</v>
      </c>
      <c r="BO21" s="6">
        <v>3542803</v>
      </c>
      <c r="BP21" s="6">
        <v>8395517</v>
      </c>
      <c r="BQ21" s="6">
        <v>2314905</v>
      </c>
      <c r="BR21" s="6">
        <v>2134612</v>
      </c>
      <c r="BS21" s="6">
        <v>4464763</v>
      </c>
      <c r="BT21" s="6">
        <v>3185104</v>
      </c>
      <c r="BU21" s="6">
        <v>7297897</v>
      </c>
      <c r="BV21" s="6">
        <v>8686902</v>
      </c>
      <c r="BW21" s="6">
        <v>11106281</v>
      </c>
      <c r="BX21" s="6">
        <v>17673435</v>
      </c>
      <c r="BY21" s="6">
        <v>1870124</v>
      </c>
      <c r="BZ21" s="5">
        <f t="shared" si="5"/>
        <v>420907867</v>
      </c>
    </row>
    <row r="22" spans="1:78" x14ac:dyDescent="0.25">
      <c r="A22" s="54" t="s">
        <v>121</v>
      </c>
      <c r="B22" s="54" t="s">
        <v>122</v>
      </c>
      <c r="C22" s="6">
        <v>30430</v>
      </c>
      <c r="D22" s="6">
        <v>547225</v>
      </c>
      <c r="E22" s="1">
        <v>0</v>
      </c>
      <c r="F22" s="6">
        <v>788771</v>
      </c>
      <c r="G22" s="6">
        <v>16098</v>
      </c>
      <c r="H22" s="6">
        <v>20059</v>
      </c>
      <c r="I22" s="6">
        <v>234590</v>
      </c>
      <c r="J22" s="6">
        <v>1108441</v>
      </c>
      <c r="K22" s="6">
        <v>48668</v>
      </c>
      <c r="L22" s="5">
        <v>0</v>
      </c>
      <c r="M22" s="6">
        <v>2065393</v>
      </c>
      <c r="N22" s="6">
        <v>1135732</v>
      </c>
      <c r="O22" s="6">
        <v>76509</v>
      </c>
      <c r="P22" s="6">
        <v>2134482</v>
      </c>
      <c r="Q22" s="6">
        <v>141336</v>
      </c>
      <c r="R22" s="6">
        <v>214234</v>
      </c>
      <c r="S22" s="6">
        <v>2780</v>
      </c>
      <c r="U22" s="6">
        <v>99281</v>
      </c>
      <c r="V22" s="6">
        <v>404470</v>
      </c>
      <c r="W22" s="1">
        <v>0</v>
      </c>
      <c r="X22" s="1">
        <v>0</v>
      </c>
      <c r="Y22" s="6">
        <v>648973</v>
      </c>
      <c r="Z22" s="1">
        <v>0</v>
      </c>
      <c r="AA22" s="6">
        <v>38664</v>
      </c>
      <c r="AB22" s="6">
        <v>108789</v>
      </c>
      <c r="AC22" s="6">
        <v>1943436</v>
      </c>
      <c r="AD22" s="1">
        <v>0</v>
      </c>
      <c r="AE22" s="6">
        <v>82021</v>
      </c>
      <c r="AF22" s="6">
        <v>8036</v>
      </c>
      <c r="AG22" s="6">
        <v>403611</v>
      </c>
      <c r="AH22" s="6">
        <v>5998369</v>
      </c>
      <c r="AI22" s="1">
        <v>933</v>
      </c>
      <c r="AJ22" s="1">
        <v>0</v>
      </c>
      <c r="AK22" s="1">
        <v>0</v>
      </c>
      <c r="AL22" s="1">
        <v>0</v>
      </c>
      <c r="AM22" s="6">
        <v>2795779</v>
      </c>
      <c r="AO22" s="6">
        <v>510158</v>
      </c>
      <c r="AP22" s="6">
        <v>950616</v>
      </c>
      <c r="AQ22" s="6">
        <v>45527</v>
      </c>
      <c r="AR22" s="6">
        <v>52154</v>
      </c>
      <c r="AS22" s="6">
        <v>97635</v>
      </c>
      <c r="AT22" s="6">
        <v>1240433</v>
      </c>
      <c r="AU22" s="6">
        <v>995248</v>
      </c>
      <c r="AV22" s="6">
        <v>29958</v>
      </c>
      <c r="AW22" s="6">
        <v>7916</v>
      </c>
      <c r="AX22" s="6">
        <v>722356</v>
      </c>
      <c r="AY22" s="1">
        <v>0</v>
      </c>
      <c r="AZ22" s="1">
        <v>305</v>
      </c>
      <c r="BA22" s="6">
        <v>69483</v>
      </c>
      <c r="BB22" s="6">
        <v>26185</v>
      </c>
      <c r="BC22" s="6">
        <v>983507</v>
      </c>
      <c r="BD22" s="6">
        <v>1742605</v>
      </c>
      <c r="BE22" s="6">
        <v>563671</v>
      </c>
      <c r="BF22" s="6">
        <v>3089916</v>
      </c>
      <c r="BG22" s="6">
        <v>2314075</v>
      </c>
      <c r="BH22" s="6">
        <v>9600</v>
      </c>
      <c r="BI22" s="1">
        <v>0</v>
      </c>
      <c r="BJ22" s="6">
        <v>956363</v>
      </c>
      <c r="BK22" s="6">
        <v>86368</v>
      </c>
      <c r="BL22" s="1">
        <v>0</v>
      </c>
      <c r="BM22" s="6">
        <v>1058063</v>
      </c>
      <c r="BN22" s="6">
        <v>1701584</v>
      </c>
      <c r="BO22" s="6">
        <v>3264681</v>
      </c>
      <c r="BP22" s="6">
        <v>638676</v>
      </c>
      <c r="BQ22" s="6">
        <v>6382</v>
      </c>
      <c r="BR22" s="1">
        <v>83</v>
      </c>
      <c r="BS22" s="6">
        <v>544831</v>
      </c>
      <c r="BT22" s="6">
        <v>269305</v>
      </c>
      <c r="BU22" s="6">
        <v>1675661</v>
      </c>
      <c r="BV22" s="6">
        <v>963503</v>
      </c>
      <c r="BW22" s="1">
        <v>317</v>
      </c>
      <c r="BX22" s="6">
        <v>162027</v>
      </c>
      <c r="BY22" s="1">
        <v>0</v>
      </c>
      <c r="BZ22" s="5">
        <f t="shared" si="5"/>
        <v>45876302</v>
      </c>
    </row>
    <row r="23" spans="1:78" x14ac:dyDescent="0.25">
      <c r="A23" s="54" t="s">
        <v>123</v>
      </c>
      <c r="B23" s="54" t="s">
        <v>124</v>
      </c>
      <c r="C23" s="1">
        <v>0</v>
      </c>
      <c r="D23" s="1">
        <v>0</v>
      </c>
      <c r="E23" s="1">
        <v>0</v>
      </c>
      <c r="F23" s="6">
        <v>2630463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5">
        <v>0</v>
      </c>
      <c r="M23" s="1">
        <v>0</v>
      </c>
      <c r="N23" s="6">
        <v>218531</v>
      </c>
      <c r="O23" s="1">
        <v>0</v>
      </c>
      <c r="P23" s="6">
        <v>3606</v>
      </c>
      <c r="Q23" s="1">
        <v>0</v>
      </c>
      <c r="R23" s="1">
        <v>0</v>
      </c>
      <c r="S23" s="1">
        <v>0</v>
      </c>
      <c r="U23" s="1">
        <v>0</v>
      </c>
      <c r="V23" s="1">
        <v>0</v>
      </c>
      <c r="W23" s="1">
        <v>0</v>
      </c>
      <c r="X23" s="1">
        <v>0</v>
      </c>
      <c r="Y23" s="6">
        <v>1392</v>
      </c>
      <c r="Z23" s="1">
        <v>0</v>
      </c>
      <c r="AA23" s="1">
        <v>0</v>
      </c>
      <c r="AB23" s="6">
        <v>95475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6">
        <v>6521052</v>
      </c>
      <c r="AO23" s="1">
        <v>0</v>
      </c>
      <c r="AP23" s="1">
        <v>0</v>
      </c>
      <c r="AQ23" s="6">
        <v>102382</v>
      </c>
      <c r="AR23" s="1">
        <v>0</v>
      </c>
      <c r="AS23" s="1">
        <v>0</v>
      </c>
      <c r="AT23" s="6">
        <v>9730104</v>
      </c>
      <c r="AU23" s="1">
        <v>0</v>
      </c>
      <c r="AV23" s="6">
        <v>120994</v>
      </c>
      <c r="AW23" s="1">
        <v>0</v>
      </c>
      <c r="AX23" s="6">
        <v>1744601</v>
      </c>
      <c r="AY23" s="6">
        <v>18800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6">
        <v>420932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6">
        <v>147027</v>
      </c>
      <c r="BO23" s="6">
        <v>82342</v>
      </c>
      <c r="BP23" s="6">
        <v>42209</v>
      </c>
      <c r="BQ23" s="1">
        <v>0</v>
      </c>
      <c r="BR23" s="6">
        <v>233030</v>
      </c>
      <c r="BS23" s="1">
        <v>0</v>
      </c>
      <c r="BT23" s="1">
        <v>0</v>
      </c>
      <c r="BU23" s="1">
        <v>0</v>
      </c>
      <c r="BV23" s="1">
        <v>0</v>
      </c>
      <c r="BW23" s="6">
        <v>271915</v>
      </c>
      <c r="BX23" s="6">
        <v>333636</v>
      </c>
      <c r="BY23" s="6">
        <v>120857</v>
      </c>
      <c r="BZ23" s="5">
        <f t="shared" si="5"/>
        <v>22839348</v>
      </c>
    </row>
    <row r="24" spans="1:78" x14ac:dyDescent="0.25">
      <c r="A24" s="54" t="s">
        <v>125</v>
      </c>
      <c r="B24" s="54" t="s">
        <v>126</v>
      </c>
      <c r="L24" s="5">
        <v>0</v>
      </c>
      <c r="BZ24" s="5">
        <f t="shared" si="5"/>
        <v>0</v>
      </c>
    </row>
    <row r="25" spans="1:78" x14ac:dyDescent="0.25">
      <c r="A25" s="54" t="s">
        <v>127</v>
      </c>
      <c r="B25" s="54" t="s">
        <v>128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6">
        <v>8210</v>
      </c>
      <c r="I25" s="1">
        <v>0</v>
      </c>
      <c r="J25" s="1">
        <v>0</v>
      </c>
      <c r="K25" s="1">
        <v>0</v>
      </c>
      <c r="L25" s="5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755</v>
      </c>
      <c r="U25" s="6">
        <v>56292</v>
      </c>
      <c r="V25" s="6">
        <v>385612</v>
      </c>
      <c r="W25" s="1">
        <v>0</v>
      </c>
      <c r="X25" s="6">
        <v>16667</v>
      </c>
      <c r="Y25" s="6">
        <v>136268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228</v>
      </c>
      <c r="AM25" s="1">
        <v>0</v>
      </c>
      <c r="AO25" s="1">
        <v>265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6">
        <v>6727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6">
        <v>119152</v>
      </c>
      <c r="BW25" s="6">
        <v>5209</v>
      </c>
      <c r="BX25" s="6">
        <v>8250</v>
      </c>
      <c r="BY25" s="1">
        <v>0</v>
      </c>
      <c r="BZ25" s="5">
        <f t="shared" si="5"/>
        <v>743635</v>
      </c>
    </row>
    <row r="26" spans="1:78" x14ac:dyDescent="0.25">
      <c r="A26" s="54" t="s">
        <v>129</v>
      </c>
      <c r="B26" s="54" t="s">
        <v>130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5">
        <v>0</v>
      </c>
      <c r="M26" s="1">
        <v>0</v>
      </c>
      <c r="N26" s="1">
        <v>0</v>
      </c>
      <c r="O26" s="6">
        <v>168858</v>
      </c>
      <c r="P26" s="6">
        <v>4933226</v>
      </c>
      <c r="Q26" s="1">
        <v>0</v>
      </c>
      <c r="R26" s="1">
        <v>0</v>
      </c>
      <c r="S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6">
        <v>18602</v>
      </c>
      <c r="AM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6">
        <v>385732</v>
      </c>
      <c r="AU26" s="6">
        <v>188570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6">
        <v>9113</v>
      </c>
      <c r="BM26" s="1">
        <v>0</v>
      </c>
      <c r="BN26" s="1">
        <v>0</v>
      </c>
      <c r="BO26" s="1">
        <v>0</v>
      </c>
      <c r="BP26" s="1">
        <v>0</v>
      </c>
      <c r="BQ26" s="6">
        <v>74860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5">
        <f t="shared" si="5"/>
        <v>5778961</v>
      </c>
    </row>
    <row r="27" spans="1:78" x14ac:dyDescent="0.25">
      <c r="A27" s="54" t="s">
        <v>131</v>
      </c>
      <c r="B27" s="54" t="s">
        <v>132</v>
      </c>
      <c r="C27" s="1">
        <v>0</v>
      </c>
      <c r="D27" s="6">
        <v>55230</v>
      </c>
      <c r="E27" s="1">
        <v>0</v>
      </c>
      <c r="F27" s="1">
        <v>0</v>
      </c>
      <c r="G27" s="1">
        <v>0</v>
      </c>
      <c r="H27" s="6">
        <v>14653</v>
      </c>
      <c r="I27" s="1">
        <v>0</v>
      </c>
      <c r="J27" s="1">
        <v>0</v>
      </c>
      <c r="K27" s="1">
        <v>0</v>
      </c>
      <c r="L27" s="5">
        <v>53106</v>
      </c>
      <c r="M27" s="1">
        <v>0</v>
      </c>
      <c r="N27" s="1">
        <v>0</v>
      </c>
      <c r="O27" s="6">
        <v>4701</v>
      </c>
      <c r="P27" s="1">
        <v>0</v>
      </c>
      <c r="Q27" s="6">
        <v>109416</v>
      </c>
      <c r="R27" s="1">
        <v>0</v>
      </c>
      <c r="S27" s="1">
        <v>0</v>
      </c>
      <c r="U27" s="1">
        <v>0</v>
      </c>
      <c r="V27" s="6">
        <v>177875</v>
      </c>
      <c r="W27" s="1">
        <v>0</v>
      </c>
      <c r="X27" s="1">
        <v>0</v>
      </c>
      <c r="Y27" s="6">
        <v>567731</v>
      </c>
      <c r="Z27" s="6">
        <v>72351</v>
      </c>
      <c r="AA27" s="1">
        <v>0</v>
      </c>
      <c r="AB27" s="6">
        <v>64786</v>
      </c>
      <c r="AC27" s="1">
        <v>0</v>
      </c>
      <c r="AD27" s="1">
        <v>0</v>
      </c>
      <c r="AE27" s="1">
        <v>0</v>
      </c>
      <c r="AF27" s="1">
        <v>0</v>
      </c>
      <c r="AG27" s="6">
        <v>160926</v>
      </c>
      <c r="AH27" s="1">
        <v>0</v>
      </c>
      <c r="AI27" s="6">
        <v>18829</v>
      </c>
      <c r="AJ27" s="1">
        <v>0</v>
      </c>
      <c r="AK27" s="6">
        <v>75976</v>
      </c>
      <c r="AL27" s="6">
        <v>67855</v>
      </c>
      <c r="AM27" s="1">
        <v>0</v>
      </c>
      <c r="AO27" s="1">
        <v>72</v>
      </c>
      <c r="AP27" s="6">
        <v>1479</v>
      </c>
      <c r="AQ27" s="1">
        <v>0</v>
      </c>
      <c r="AR27" s="1">
        <v>0</v>
      </c>
      <c r="AS27" s="1">
        <v>0</v>
      </c>
      <c r="AT27" s="6">
        <v>1170148</v>
      </c>
      <c r="AU27" s="6">
        <v>568287</v>
      </c>
      <c r="AV27" s="1">
        <v>0</v>
      </c>
      <c r="AW27" s="6">
        <v>230777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6">
        <v>7682</v>
      </c>
      <c r="BE27" s="6">
        <v>77341</v>
      </c>
      <c r="BF27" s="1">
        <v>0</v>
      </c>
      <c r="BG27" s="6">
        <v>304202</v>
      </c>
      <c r="BH27" s="6">
        <v>73905</v>
      </c>
      <c r="BI27" s="6">
        <v>7902</v>
      </c>
      <c r="BJ27" s="1">
        <v>0</v>
      </c>
      <c r="BK27" s="6">
        <v>102977</v>
      </c>
      <c r="BL27" s="6">
        <v>44008</v>
      </c>
      <c r="BM27" s="1">
        <v>0</v>
      </c>
      <c r="BN27" s="1">
        <v>0</v>
      </c>
      <c r="BO27" s="1">
        <v>0</v>
      </c>
      <c r="BP27" s="6">
        <v>463846</v>
      </c>
      <c r="BQ27" s="6">
        <v>421753</v>
      </c>
      <c r="BR27" s="1">
        <v>0</v>
      </c>
      <c r="BS27" s="6">
        <v>618907</v>
      </c>
      <c r="BT27" s="1">
        <v>0</v>
      </c>
      <c r="BU27" s="1">
        <v>734</v>
      </c>
      <c r="BV27" s="6">
        <v>189525</v>
      </c>
      <c r="BW27" s="6">
        <v>40039</v>
      </c>
      <c r="BX27" s="6">
        <v>3128</v>
      </c>
      <c r="BY27" s="1">
        <v>0</v>
      </c>
      <c r="BZ27" s="5">
        <f t="shared" si="5"/>
        <v>5770147</v>
      </c>
    </row>
    <row r="28" spans="1:78" x14ac:dyDescent="0.25">
      <c r="A28" s="54" t="s">
        <v>133</v>
      </c>
      <c r="B28" s="54" t="s">
        <v>134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5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U28" s="1">
        <v>0</v>
      </c>
      <c r="V28" s="1">
        <v>0</v>
      </c>
      <c r="W28" s="1">
        <v>0</v>
      </c>
      <c r="X28" s="1">
        <v>0</v>
      </c>
      <c r="Y28" s="6">
        <v>101901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123</v>
      </c>
      <c r="AM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6">
        <v>241217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5">
        <f t="shared" si="5"/>
        <v>343241</v>
      </c>
    </row>
    <row r="29" spans="1:78" x14ac:dyDescent="0.25">
      <c r="A29" s="54" t="s">
        <v>135</v>
      </c>
      <c r="B29" s="54" t="s">
        <v>136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6">
        <v>3079</v>
      </c>
      <c r="I29" s="1">
        <v>0</v>
      </c>
      <c r="J29" s="1">
        <v>0</v>
      </c>
      <c r="K29" s="1">
        <v>0</v>
      </c>
      <c r="L29" s="5">
        <v>99883</v>
      </c>
      <c r="M29" s="6">
        <v>184413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6">
        <v>93724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6">
        <v>106562</v>
      </c>
      <c r="AI29" s="6">
        <v>36676</v>
      </c>
      <c r="AJ29" s="1">
        <v>0</v>
      </c>
      <c r="AK29" s="1">
        <v>0</v>
      </c>
      <c r="AL29" s="1">
        <v>252</v>
      </c>
      <c r="AM29" s="1">
        <v>0</v>
      </c>
      <c r="AO29" s="6">
        <v>61972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6">
        <v>56747</v>
      </c>
      <c r="AY29" s="1">
        <v>0</v>
      </c>
      <c r="AZ29" s="1">
        <v>0</v>
      </c>
      <c r="BA29" s="1">
        <v>0</v>
      </c>
      <c r="BB29" s="6">
        <v>54916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6">
        <v>168306</v>
      </c>
      <c r="BW29" s="6">
        <v>8263</v>
      </c>
      <c r="BX29" s="1">
        <v>0</v>
      </c>
      <c r="BY29" s="1">
        <v>0</v>
      </c>
      <c r="BZ29" s="5">
        <f t="shared" si="5"/>
        <v>874793</v>
      </c>
    </row>
    <row r="30" spans="1:78" x14ac:dyDescent="0.25">
      <c r="A30" s="54" t="s">
        <v>137</v>
      </c>
      <c r="B30" s="54" t="s">
        <v>138</v>
      </c>
      <c r="C30" s="1">
        <v>0</v>
      </c>
      <c r="D30" s="6">
        <v>112471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5">
        <v>0</v>
      </c>
      <c r="M30" s="1">
        <v>0</v>
      </c>
      <c r="N30" s="1">
        <v>0</v>
      </c>
      <c r="O30" s="1">
        <v>0</v>
      </c>
      <c r="P30" s="6">
        <v>2816</v>
      </c>
      <c r="Q30" s="1">
        <v>0</v>
      </c>
      <c r="R30" s="6">
        <v>291076</v>
      </c>
      <c r="S30" s="1">
        <v>0</v>
      </c>
      <c r="U30" s="6">
        <v>397430</v>
      </c>
      <c r="V30" s="1">
        <v>0</v>
      </c>
      <c r="W30" s="1">
        <v>0</v>
      </c>
      <c r="X30" s="1">
        <v>0</v>
      </c>
      <c r="Y30" s="6">
        <v>98072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6">
        <v>19810</v>
      </c>
      <c r="AM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6">
        <v>587569</v>
      </c>
      <c r="AU30" s="6">
        <v>24369</v>
      </c>
      <c r="AV30" s="6">
        <v>289030</v>
      </c>
      <c r="AW30" s="1">
        <v>0</v>
      </c>
      <c r="AX30" s="6">
        <v>8215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6">
        <v>166429</v>
      </c>
      <c r="BE30" s="6">
        <v>137399</v>
      </c>
      <c r="BF30" s="1">
        <v>0</v>
      </c>
      <c r="BG30" s="6">
        <v>23140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6">
        <v>68928</v>
      </c>
      <c r="BR30" s="1">
        <v>0</v>
      </c>
      <c r="BS30" s="1">
        <v>0</v>
      </c>
      <c r="BT30" s="1">
        <v>0</v>
      </c>
      <c r="BU30" s="6">
        <v>118827</v>
      </c>
      <c r="BV30" s="6">
        <v>103384</v>
      </c>
      <c r="BW30" s="1">
        <v>0</v>
      </c>
      <c r="BX30" s="1">
        <v>0</v>
      </c>
      <c r="BY30" s="1">
        <v>0</v>
      </c>
      <c r="BZ30" s="5">
        <f t="shared" si="5"/>
        <v>2448965</v>
      </c>
    </row>
    <row r="31" spans="1:78" x14ac:dyDescent="0.25">
      <c r="A31" s="54" t="s">
        <v>139</v>
      </c>
      <c r="B31" s="54" t="s">
        <v>140</v>
      </c>
      <c r="C31" s="6">
        <v>123606</v>
      </c>
      <c r="D31" s="6">
        <v>1465031</v>
      </c>
      <c r="E31" s="6">
        <v>168684</v>
      </c>
      <c r="F31" s="6">
        <v>389031</v>
      </c>
      <c r="G31" s="6">
        <v>204609</v>
      </c>
      <c r="H31" s="6">
        <v>137797</v>
      </c>
      <c r="I31" s="6">
        <v>33162</v>
      </c>
      <c r="J31" s="6">
        <v>461811</v>
      </c>
      <c r="K31" s="6">
        <v>40679</v>
      </c>
      <c r="L31" s="5">
        <v>587</v>
      </c>
      <c r="M31" s="6">
        <v>1354111</v>
      </c>
      <c r="N31" s="6">
        <v>2532009</v>
      </c>
      <c r="O31" s="1">
        <v>0</v>
      </c>
      <c r="P31" s="6">
        <v>14817</v>
      </c>
      <c r="Q31" s="6">
        <v>532848</v>
      </c>
      <c r="R31" s="1">
        <v>0</v>
      </c>
      <c r="S31" s="6">
        <v>102958</v>
      </c>
      <c r="U31" s="6">
        <v>131241</v>
      </c>
      <c r="V31" s="6">
        <v>877788</v>
      </c>
      <c r="W31" s="1">
        <v>0</v>
      </c>
      <c r="X31" s="6">
        <v>110911</v>
      </c>
      <c r="Y31" s="6">
        <v>656965</v>
      </c>
      <c r="Z31" s="6">
        <v>72694</v>
      </c>
      <c r="AA31" s="6">
        <v>295801</v>
      </c>
      <c r="AB31" s="6">
        <v>238440</v>
      </c>
      <c r="AC31" s="6">
        <v>1191378</v>
      </c>
      <c r="AD31" s="1">
        <v>0</v>
      </c>
      <c r="AE31" s="1">
        <v>0</v>
      </c>
      <c r="AF31" s="1">
        <v>0</v>
      </c>
      <c r="AG31" s="6">
        <v>543065</v>
      </c>
      <c r="AH31" s="6">
        <v>5028715</v>
      </c>
      <c r="AI31" s="6">
        <v>313875</v>
      </c>
      <c r="AJ31" s="6">
        <v>142826</v>
      </c>
      <c r="AK31" s="6">
        <v>110930</v>
      </c>
      <c r="AL31" s="6">
        <v>69158</v>
      </c>
      <c r="AM31" s="6">
        <v>4138512</v>
      </c>
      <c r="AO31" s="6">
        <v>605930</v>
      </c>
      <c r="AP31" s="6">
        <v>886099</v>
      </c>
      <c r="AQ31" s="6">
        <v>234522</v>
      </c>
      <c r="AR31" s="6">
        <v>193640</v>
      </c>
      <c r="AS31" s="6">
        <v>118113</v>
      </c>
      <c r="AT31" s="6">
        <v>1585969</v>
      </c>
      <c r="AU31" s="6">
        <v>1071333</v>
      </c>
      <c r="AV31" s="6">
        <v>2635</v>
      </c>
      <c r="AW31" s="6">
        <v>387361</v>
      </c>
      <c r="AX31" s="6">
        <v>2524996</v>
      </c>
      <c r="AY31" s="6">
        <v>77818</v>
      </c>
      <c r="AZ31" s="6">
        <v>198370</v>
      </c>
      <c r="BA31" s="6">
        <v>478114</v>
      </c>
      <c r="BB31" s="6">
        <v>132328</v>
      </c>
      <c r="BC31" s="6">
        <v>1385116</v>
      </c>
      <c r="BD31" s="1">
        <v>0</v>
      </c>
      <c r="BE31" s="6">
        <v>557120</v>
      </c>
      <c r="BF31" s="6">
        <v>1558034</v>
      </c>
      <c r="BG31" s="6">
        <v>2293180</v>
      </c>
      <c r="BH31" s="6">
        <v>131553</v>
      </c>
      <c r="BI31" s="6">
        <v>246860</v>
      </c>
      <c r="BJ31" s="6">
        <v>513124</v>
      </c>
      <c r="BK31" s="1">
        <v>0</v>
      </c>
      <c r="BL31" s="6">
        <v>34975</v>
      </c>
      <c r="BM31" s="6">
        <v>1384008</v>
      </c>
      <c r="BN31" s="6">
        <v>1358835</v>
      </c>
      <c r="BO31" s="6">
        <v>763499</v>
      </c>
      <c r="BP31" s="6">
        <v>1251250</v>
      </c>
      <c r="BQ31" s="6">
        <v>150087</v>
      </c>
      <c r="BR31" s="6">
        <v>159309</v>
      </c>
      <c r="BS31" s="1">
        <v>0</v>
      </c>
      <c r="BT31" s="6">
        <v>704316</v>
      </c>
      <c r="BU31" s="6">
        <v>931592</v>
      </c>
      <c r="BV31" s="6">
        <v>1304925</v>
      </c>
      <c r="BW31" s="1">
        <v>0</v>
      </c>
      <c r="BX31" s="1">
        <v>0</v>
      </c>
      <c r="BY31" s="1">
        <v>0</v>
      </c>
      <c r="BZ31" s="5">
        <f t="shared" si="5"/>
        <v>44709050</v>
      </c>
    </row>
    <row r="32" spans="1:78" x14ac:dyDescent="0.25">
      <c r="A32" s="54" t="s">
        <v>141</v>
      </c>
      <c r="B32" s="54" t="s">
        <v>142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5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6">
        <v>82220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6">
        <v>3971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5">
        <f t="shared" si="5"/>
        <v>86191</v>
      </c>
    </row>
    <row r="33" spans="1:78" x14ac:dyDescent="0.25">
      <c r="A33" s="54" t="s">
        <v>143</v>
      </c>
      <c r="B33" s="54" t="s">
        <v>144</v>
      </c>
      <c r="C33" s="1">
        <v>0</v>
      </c>
      <c r="D33" s="1">
        <v>0</v>
      </c>
      <c r="E33" s="6">
        <v>247917</v>
      </c>
      <c r="F33" s="6">
        <v>1144661</v>
      </c>
      <c r="G33" s="1">
        <v>0</v>
      </c>
      <c r="H33" s="6">
        <v>95362</v>
      </c>
      <c r="I33" s="6">
        <v>688312</v>
      </c>
      <c r="J33" s="6">
        <v>494047</v>
      </c>
      <c r="K33" s="6">
        <v>162037</v>
      </c>
      <c r="L33" s="5">
        <v>69863</v>
      </c>
      <c r="M33" s="6">
        <v>7539344</v>
      </c>
      <c r="N33" s="6">
        <v>2281443</v>
      </c>
      <c r="O33" s="1">
        <v>0</v>
      </c>
      <c r="P33" s="6">
        <v>21919464</v>
      </c>
      <c r="Q33" s="6">
        <v>1117980</v>
      </c>
      <c r="R33" s="1">
        <v>0</v>
      </c>
      <c r="S33" s="6">
        <v>373975</v>
      </c>
      <c r="U33" s="6">
        <v>89489</v>
      </c>
      <c r="V33" s="1">
        <v>0</v>
      </c>
      <c r="W33" s="6">
        <v>272391</v>
      </c>
      <c r="X33" s="1">
        <v>0</v>
      </c>
      <c r="Y33" s="6">
        <v>34493</v>
      </c>
      <c r="Z33" s="1">
        <v>0</v>
      </c>
      <c r="AA33" s="6">
        <v>150900</v>
      </c>
      <c r="AB33" s="6">
        <v>961687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6">
        <v>11890799</v>
      </c>
      <c r="AI33" s="1">
        <v>0</v>
      </c>
      <c r="AJ33" s="6">
        <v>2422</v>
      </c>
      <c r="AK33" s="1">
        <v>0</v>
      </c>
      <c r="AL33" s="6">
        <v>119473</v>
      </c>
      <c r="AM33" s="6">
        <v>9055044</v>
      </c>
      <c r="AO33" s="6">
        <v>2592</v>
      </c>
      <c r="AP33" s="6">
        <v>1260501</v>
      </c>
      <c r="AQ33" s="6">
        <v>103042</v>
      </c>
      <c r="AR33" s="6">
        <v>374040</v>
      </c>
      <c r="AS33" s="1">
        <v>0</v>
      </c>
      <c r="AT33" s="6">
        <v>4514658</v>
      </c>
      <c r="AU33" s="6">
        <v>557931</v>
      </c>
      <c r="AV33" s="1">
        <v>0</v>
      </c>
      <c r="AW33" s="6">
        <v>1112214</v>
      </c>
      <c r="AX33" s="6">
        <v>1309316</v>
      </c>
      <c r="AY33" s="1">
        <v>0</v>
      </c>
      <c r="AZ33" s="1">
        <v>666</v>
      </c>
      <c r="BA33" s="1">
        <v>0</v>
      </c>
      <c r="BB33" s="6">
        <v>56179</v>
      </c>
      <c r="BC33" s="6">
        <v>24431</v>
      </c>
      <c r="BD33" s="1">
        <v>0</v>
      </c>
      <c r="BE33" s="6">
        <v>1717528</v>
      </c>
      <c r="BF33" s="6">
        <v>5081491</v>
      </c>
      <c r="BG33" s="6">
        <v>1469865</v>
      </c>
      <c r="BH33" s="1">
        <v>0</v>
      </c>
      <c r="BI33" s="1">
        <v>0</v>
      </c>
      <c r="BJ33" s="6">
        <v>2646272</v>
      </c>
      <c r="BK33" s="6">
        <v>185220</v>
      </c>
      <c r="BL33" s="6">
        <v>265804</v>
      </c>
      <c r="BM33" s="6">
        <v>619797</v>
      </c>
      <c r="BN33" s="6">
        <v>1096109</v>
      </c>
      <c r="BO33" s="1">
        <v>0</v>
      </c>
      <c r="BP33" s="6">
        <v>18863</v>
      </c>
      <c r="BQ33" s="6">
        <v>618282</v>
      </c>
      <c r="BR33" s="6">
        <v>20715</v>
      </c>
      <c r="BS33" s="6">
        <v>65637</v>
      </c>
      <c r="BT33" s="6">
        <v>2430388</v>
      </c>
      <c r="BU33" s="6">
        <v>283599</v>
      </c>
      <c r="BV33" s="6">
        <v>163738</v>
      </c>
      <c r="BW33" s="6">
        <v>1368487</v>
      </c>
      <c r="BX33" s="6">
        <v>627771</v>
      </c>
      <c r="BY33" s="6">
        <v>346745</v>
      </c>
      <c r="BZ33" s="5">
        <f t="shared" si="5"/>
        <v>87052984</v>
      </c>
    </row>
    <row r="34" spans="1:78" x14ac:dyDescent="0.25">
      <c r="A34" s="54" t="s">
        <v>145</v>
      </c>
      <c r="B34" s="54" t="s">
        <v>146</v>
      </c>
      <c r="L34" s="5">
        <v>0</v>
      </c>
      <c r="BZ34" s="5">
        <f t="shared" si="5"/>
        <v>0</v>
      </c>
    </row>
    <row r="35" spans="1:78" x14ac:dyDescent="0.25">
      <c r="A35" s="54" t="s">
        <v>147</v>
      </c>
      <c r="B35" s="54" t="s">
        <v>148</v>
      </c>
      <c r="C35" s="1">
        <v>0</v>
      </c>
      <c r="D35" s="6">
        <v>481296</v>
      </c>
      <c r="E35" s="1">
        <v>0</v>
      </c>
      <c r="F35" s="6">
        <v>345206</v>
      </c>
      <c r="G35" s="6">
        <v>146827</v>
      </c>
      <c r="H35" s="6">
        <v>84958</v>
      </c>
      <c r="I35" s="6">
        <v>158207</v>
      </c>
      <c r="J35" s="6">
        <v>685041</v>
      </c>
      <c r="K35" s="6">
        <v>6834</v>
      </c>
      <c r="L35" s="5">
        <v>17366</v>
      </c>
      <c r="M35" s="6">
        <v>3557000</v>
      </c>
      <c r="N35" s="6">
        <v>147134</v>
      </c>
      <c r="O35" s="6">
        <v>1722</v>
      </c>
      <c r="P35" s="6">
        <v>6327795</v>
      </c>
      <c r="Q35" s="6">
        <v>641742</v>
      </c>
      <c r="R35" s="6">
        <v>193617</v>
      </c>
      <c r="S35" s="6">
        <v>206251</v>
      </c>
      <c r="U35" s="6">
        <v>88112</v>
      </c>
      <c r="V35" s="6">
        <v>5317</v>
      </c>
      <c r="W35" s="6">
        <v>87337</v>
      </c>
      <c r="X35" s="6">
        <v>112140</v>
      </c>
      <c r="Y35" s="6">
        <v>51992</v>
      </c>
      <c r="Z35" s="1">
        <v>0</v>
      </c>
      <c r="AA35" s="6">
        <v>322525</v>
      </c>
      <c r="AB35" s="6">
        <v>213433</v>
      </c>
      <c r="AC35" s="6">
        <v>1141702</v>
      </c>
      <c r="AD35" s="6">
        <v>49588</v>
      </c>
      <c r="AE35" s="6">
        <v>761084</v>
      </c>
      <c r="AF35" s="6">
        <v>21490</v>
      </c>
      <c r="AG35" s="6">
        <v>3545774</v>
      </c>
      <c r="AH35" s="6">
        <v>8492590</v>
      </c>
      <c r="AI35" s="6">
        <v>612045</v>
      </c>
      <c r="AJ35" s="6">
        <v>43587</v>
      </c>
      <c r="AK35" s="6">
        <v>153821</v>
      </c>
      <c r="AL35" s="1">
        <v>0</v>
      </c>
      <c r="AM35" s="6">
        <v>12700807</v>
      </c>
      <c r="AO35" s="6">
        <v>1032805</v>
      </c>
      <c r="AP35" s="6">
        <v>1038460</v>
      </c>
      <c r="AQ35" s="6">
        <v>29687</v>
      </c>
      <c r="AR35" s="6">
        <v>100435</v>
      </c>
      <c r="AS35" s="6">
        <v>118735</v>
      </c>
      <c r="AT35" s="6">
        <v>2532889</v>
      </c>
      <c r="AU35" s="6">
        <v>437372</v>
      </c>
      <c r="AV35" s="6">
        <v>1773</v>
      </c>
      <c r="AW35" s="6">
        <v>20342</v>
      </c>
      <c r="AX35" s="6">
        <v>1399894</v>
      </c>
      <c r="AY35" s="1">
        <v>0</v>
      </c>
      <c r="AZ35" s="6">
        <v>37202</v>
      </c>
      <c r="BA35" s="6">
        <v>25514</v>
      </c>
      <c r="BB35" s="6">
        <v>171297</v>
      </c>
      <c r="BC35" s="6">
        <v>748970</v>
      </c>
      <c r="BD35" s="6">
        <v>664775</v>
      </c>
      <c r="BE35" s="6">
        <v>1223156</v>
      </c>
      <c r="BF35" s="6">
        <v>7733697</v>
      </c>
      <c r="BG35" s="6">
        <v>1358801</v>
      </c>
      <c r="BH35" s="6">
        <v>20759</v>
      </c>
      <c r="BI35" s="6">
        <v>243399</v>
      </c>
      <c r="BJ35" s="6">
        <v>606990</v>
      </c>
      <c r="BK35" s="6">
        <v>121551</v>
      </c>
      <c r="BL35" s="6">
        <v>118777</v>
      </c>
      <c r="BM35" s="6">
        <v>515259</v>
      </c>
      <c r="BN35" s="6">
        <v>1406686</v>
      </c>
      <c r="BO35" s="6">
        <v>789080</v>
      </c>
      <c r="BP35" s="6">
        <v>634218</v>
      </c>
      <c r="BQ35" s="6">
        <v>97301</v>
      </c>
      <c r="BR35" s="6">
        <v>39448</v>
      </c>
      <c r="BS35" s="6">
        <v>319694</v>
      </c>
      <c r="BT35" s="6">
        <v>53834</v>
      </c>
      <c r="BU35" s="6">
        <v>829963</v>
      </c>
      <c r="BV35" s="6">
        <v>1031861</v>
      </c>
      <c r="BW35" s="6">
        <v>296941</v>
      </c>
      <c r="BX35" s="6">
        <v>342916</v>
      </c>
      <c r="BY35" s="1">
        <v>0</v>
      </c>
      <c r="BZ35" s="5">
        <f t="shared" si="5"/>
        <v>67548821</v>
      </c>
    </row>
    <row r="36" spans="1:78" x14ac:dyDescent="0.25">
      <c r="A36" s="54" t="s">
        <v>149</v>
      </c>
      <c r="B36" s="54" t="s">
        <v>150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5">
        <v>0</v>
      </c>
      <c r="M36" s="1">
        <v>0</v>
      </c>
      <c r="N36" s="1">
        <v>0</v>
      </c>
      <c r="O36" s="6">
        <v>79088</v>
      </c>
      <c r="P36" s="1">
        <v>0</v>
      </c>
      <c r="Q36" s="6">
        <v>110972</v>
      </c>
      <c r="R36" s="1">
        <v>0</v>
      </c>
      <c r="S36" s="1">
        <v>0</v>
      </c>
      <c r="U36" s="1">
        <v>0</v>
      </c>
      <c r="V36" s="6">
        <v>155018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6">
        <v>198054</v>
      </c>
      <c r="AL36" s="1">
        <v>0</v>
      </c>
      <c r="AM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6">
        <v>6419588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6">
        <v>87267</v>
      </c>
      <c r="BP36" s="1">
        <v>0</v>
      </c>
      <c r="BQ36" s="6">
        <v>2384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6">
        <v>82244</v>
      </c>
      <c r="BY36" s="1">
        <v>0</v>
      </c>
      <c r="BZ36" s="5">
        <f t="shared" si="5"/>
        <v>7134615</v>
      </c>
    </row>
    <row r="37" spans="1:78" x14ac:dyDescent="0.25">
      <c r="A37" s="54" t="s">
        <v>151</v>
      </c>
      <c r="B37" s="54" t="s">
        <v>152</v>
      </c>
      <c r="C37" s="1">
        <v>0</v>
      </c>
      <c r="D37" s="1">
        <v>0</v>
      </c>
      <c r="E37" s="1">
        <v>0</v>
      </c>
      <c r="F37" s="6">
        <v>4168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5">
        <v>0</v>
      </c>
      <c r="M37" s="1">
        <v>0</v>
      </c>
      <c r="N37" s="6">
        <v>4399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U37" s="1">
        <v>0</v>
      </c>
      <c r="V37" s="1">
        <v>0</v>
      </c>
      <c r="W37" s="1">
        <v>0</v>
      </c>
      <c r="X37" s="1">
        <v>0</v>
      </c>
      <c r="Y37" s="6">
        <v>16492</v>
      </c>
      <c r="Z37" s="1">
        <v>0</v>
      </c>
      <c r="AA37" s="1">
        <v>0</v>
      </c>
      <c r="AB37" s="1">
        <v>0</v>
      </c>
      <c r="AC37" s="6">
        <v>7006</v>
      </c>
      <c r="AD37" s="1">
        <v>0</v>
      </c>
      <c r="AE37" s="1">
        <v>0</v>
      </c>
      <c r="AF37" s="1">
        <v>0</v>
      </c>
      <c r="AG37" s="6">
        <v>564366</v>
      </c>
      <c r="AH37" s="6">
        <v>50786</v>
      </c>
      <c r="AI37" s="1">
        <v>0</v>
      </c>
      <c r="AJ37" s="1">
        <v>0</v>
      </c>
      <c r="AK37" s="1">
        <v>0</v>
      </c>
      <c r="AL37" s="1">
        <v>0</v>
      </c>
      <c r="AM37" s="6">
        <v>477136</v>
      </c>
      <c r="AO37" s="1">
        <v>0</v>
      </c>
      <c r="AP37" s="6">
        <v>1329</v>
      </c>
      <c r="AQ37" s="1">
        <v>0</v>
      </c>
      <c r="AR37" s="1">
        <v>0</v>
      </c>
      <c r="AS37" s="1">
        <v>0</v>
      </c>
      <c r="AT37" s="6">
        <v>3921</v>
      </c>
      <c r="AU37" s="1">
        <v>0</v>
      </c>
      <c r="AV37" s="1">
        <v>0</v>
      </c>
      <c r="AW37" s="1">
        <v>0</v>
      </c>
      <c r="AX37" s="6">
        <v>306745</v>
      </c>
      <c r="AY37" s="1">
        <v>0</v>
      </c>
      <c r="AZ37" s="6">
        <v>1088</v>
      </c>
      <c r="BA37" s="1">
        <v>0</v>
      </c>
      <c r="BB37" s="1">
        <v>0</v>
      </c>
      <c r="BC37" s="1">
        <v>745</v>
      </c>
      <c r="BD37" s="1">
        <v>0</v>
      </c>
      <c r="BE37" s="6">
        <v>53914</v>
      </c>
      <c r="BF37" s="6">
        <v>1005760</v>
      </c>
      <c r="BG37" s="6">
        <v>13211</v>
      </c>
      <c r="BH37" s="1">
        <v>0</v>
      </c>
      <c r="BI37" s="6">
        <v>341975</v>
      </c>
      <c r="BJ37" s="6">
        <v>6887</v>
      </c>
      <c r="BK37" s="1">
        <v>0</v>
      </c>
      <c r="BL37" s="6">
        <v>1165</v>
      </c>
      <c r="BM37" s="6">
        <v>6254</v>
      </c>
      <c r="BN37" s="1">
        <v>523</v>
      </c>
      <c r="BO37" s="6">
        <v>17173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6">
        <v>100700</v>
      </c>
      <c r="BW37" s="1">
        <v>0</v>
      </c>
      <c r="BX37" s="1">
        <v>0</v>
      </c>
      <c r="BY37" s="1">
        <v>0</v>
      </c>
      <c r="BZ37" s="5">
        <f t="shared" si="5"/>
        <v>2985743</v>
      </c>
    </row>
    <row r="38" spans="1:78" x14ac:dyDescent="0.25">
      <c r="A38" s="54" t="s">
        <v>153</v>
      </c>
      <c r="B38" s="54" t="s">
        <v>154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5">
        <v>0</v>
      </c>
      <c r="M38" s="6">
        <v>67762</v>
      </c>
      <c r="N38" s="1">
        <v>0</v>
      </c>
      <c r="O38" s="1">
        <v>0</v>
      </c>
      <c r="P38" s="6">
        <v>147151</v>
      </c>
      <c r="Q38" s="6">
        <v>123116</v>
      </c>
      <c r="R38" s="1">
        <v>0</v>
      </c>
      <c r="S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6">
        <v>2100596</v>
      </c>
      <c r="AD38" s="1">
        <v>0</v>
      </c>
      <c r="AE38" s="1">
        <v>0</v>
      </c>
      <c r="AF38" s="1">
        <v>0</v>
      </c>
      <c r="AG38" s="1">
        <v>0</v>
      </c>
      <c r="AH38" s="6">
        <v>637752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6">
        <v>394471</v>
      </c>
      <c r="AU38" s="1">
        <v>0</v>
      </c>
      <c r="AV38" s="1">
        <v>0</v>
      </c>
      <c r="AW38" s="1">
        <v>0</v>
      </c>
      <c r="AX38" s="6">
        <v>53488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6">
        <v>24385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6">
        <v>40945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6">
        <v>145881</v>
      </c>
      <c r="BY38" s="1">
        <v>0</v>
      </c>
      <c r="BZ38" s="5">
        <f t="shared" si="5"/>
        <v>3735547</v>
      </c>
    </row>
    <row r="39" spans="1:78" x14ac:dyDescent="0.25">
      <c r="A39" s="54" t="s">
        <v>155</v>
      </c>
      <c r="B39" s="54" t="s">
        <v>156</v>
      </c>
      <c r="C39" s="6">
        <v>34668</v>
      </c>
      <c r="D39" s="6">
        <v>740168</v>
      </c>
      <c r="E39" s="6">
        <v>1926</v>
      </c>
      <c r="F39" s="6">
        <v>229035</v>
      </c>
      <c r="G39" s="6">
        <v>15699</v>
      </c>
      <c r="H39" s="6">
        <v>23657</v>
      </c>
      <c r="I39" s="6">
        <v>10852</v>
      </c>
      <c r="J39" s="6">
        <v>148864</v>
      </c>
      <c r="K39" s="6">
        <v>34812</v>
      </c>
      <c r="L39" s="5">
        <v>54267</v>
      </c>
      <c r="M39" s="6">
        <v>129452</v>
      </c>
      <c r="N39" s="6">
        <v>304813</v>
      </c>
      <c r="O39" s="1">
        <v>0</v>
      </c>
      <c r="P39" s="6">
        <v>288797</v>
      </c>
      <c r="Q39" s="6">
        <v>140607</v>
      </c>
      <c r="R39" s="6">
        <v>35372</v>
      </c>
      <c r="S39" s="6">
        <v>46599</v>
      </c>
      <c r="U39" s="6">
        <v>17373</v>
      </c>
      <c r="V39" s="6">
        <v>142126</v>
      </c>
      <c r="W39" s="6">
        <v>7528</v>
      </c>
      <c r="X39" s="6">
        <v>83125</v>
      </c>
      <c r="Y39" s="6">
        <v>502071</v>
      </c>
      <c r="Z39" s="6">
        <v>12897</v>
      </c>
      <c r="AA39" s="6">
        <v>47811</v>
      </c>
      <c r="AB39" s="6">
        <v>61384</v>
      </c>
      <c r="AC39" s="6">
        <v>588229</v>
      </c>
      <c r="AD39" s="6">
        <v>6958</v>
      </c>
      <c r="AE39" s="6">
        <v>49174</v>
      </c>
      <c r="AF39" s="6">
        <v>19863</v>
      </c>
      <c r="AG39" s="6">
        <v>243922</v>
      </c>
      <c r="AH39" s="6">
        <v>2575439</v>
      </c>
      <c r="AI39" s="6">
        <v>124806</v>
      </c>
      <c r="AJ39" s="6">
        <v>3228</v>
      </c>
      <c r="AK39" s="6">
        <v>27139</v>
      </c>
      <c r="AL39" s="6">
        <v>7339</v>
      </c>
      <c r="AM39" s="6">
        <v>711123</v>
      </c>
      <c r="AO39" s="6">
        <v>85159</v>
      </c>
      <c r="AP39" s="6">
        <v>176062</v>
      </c>
      <c r="AQ39" s="6">
        <v>118999</v>
      </c>
      <c r="AR39" s="6">
        <v>116373</v>
      </c>
      <c r="AS39" s="6">
        <v>17323</v>
      </c>
      <c r="AT39" s="6">
        <v>581665</v>
      </c>
      <c r="AU39" s="6">
        <v>1009688</v>
      </c>
      <c r="AV39" s="6">
        <v>1284</v>
      </c>
      <c r="AW39" s="6">
        <v>38758</v>
      </c>
      <c r="AX39" s="6">
        <v>228139</v>
      </c>
      <c r="AY39" s="6">
        <v>6218</v>
      </c>
      <c r="AZ39" s="6">
        <v>68268</v>
      </c>
      <c r="BA39" s="6">
        <v>123306</v>
      </c>
      <c r="BB39" s="6">
        <v>112463</v>
      </c>
      <c r="BC39" s="6">
        <v>227235</v>
      </c>
      <c r="BD39" s="6">
        <v>305013</v>
      </c>
      <c r="BE39" s="6">
        <v>195222</v>
      </c>
      <c r="BF39" s="6">
        <v>115668</v>
      </c>
      <c r="BG39" s="6">
        <v>506166</v>
      </c>
      <c r="BH39" s="6">
        <v>3187</v>
      </c>
      <c r="BI39" s="6">
        <v>161206</v>
      </c>
      <c r="BJ39" s="6">
        <v>70625</v>
      </c>
      <c r="BK39" s="6">
        <v>25370</v>
      </c>
      <c r="BL39" s="6">
        <v>76501</v>
      </c>
      <c r="BM39" s="6">
        <v>258075</v>
      </c>
      <c r="BN39" s="6">
        <v>185660</v>
      </c>
      <c r="BO39" s="6">
        <v>296979</v>
      </c>
      <c r="BP39" s="6">
        <v>290731</v>
      </c>
      <c r="BQ39" s="6">
        <v>26642</v>
      </c>
      <c r="BR39" s="6">
        <v>66597</v>
      </c>
      <c r="BS39" s="6">
        <v>99958</v>
      </c>
      <c r="BT39" s="6">
        <v>21638</v>
      </c>
      <c r="BU39" s="6">
        <v>132067</v>
      </c>
      <c r="BV39" s="6">
        <v>94478</v>
      </c>
      <c r="BW39" s="6">
        <v>43905</v>
      </c>
      <c r="BX39" s="6">
        <v>4153</v>
      </c>
      <c r="BY39" s="6">
        <v>1469</v>
      </c>
      <c r="BZ39" s="5">
        <f t="shared" si="5"/>
        <v>13363373</v>
      </c>
    </row>
    <row r="40" spans="1:78" x14ac:dyDescent="0.25">
      <c r="A40" s="54" t="s">
        <v>157</v>
      </c>
      <c r="B40" s="54" t="s">
        <v>158</v>
      </c>
      <c r="C40" s="6">
        <v>821131</v>
      </c>
      <c r="D40" s="6">
        <v>4090764</v>
      </c>
      <c r="E40" s="6">
        <v>235706</v>
      </c>
      <c r="F40" s="6">
        <v>938674</v>
      </c>
      <c r="G40" s="6">
        <v>692747</v>
      </c>
      <c r="H40" s="6">
        <v>762713</v>
      </c>
      <c r="I40" s="1">
        <v>0</v>
      </c>
      <c r="J40" s="6">
        <v>2437809</v>
      </c>
      <c r="K40" s="6">
        <v>351668</v>
      </c>
      <c r="L40" s="5">
        <v>511307</v>
      </c>
      <c r="M40" s="1">
        <v>0</v>
      </c>
      <c r="N40" s="6">
        <v>6409985</v>
      </c>
      <c r="O40" s="6">
        <v>618103</v>
      </c>
      <c r="P40" s="6">
        <v>234734</v>
      </c>
      <c r="Q40" s="6">
        <v>2124831</v>
      </c>
      <c r="R40" s="6">
        <v>1088826</v>
      </c>
      <c r="S40" s="6">
        <v>1075495</v>
      </c>
      <c r="U40" s="6">
        <v>1221513</v>
      </c>
      <c r="V40" s="6">
        <v>2134126</v>
      </c>
      <c r="W40" s="6">
        <v>321111</v>
      </c>
      <c r="X40" s="6">
        <v>796674</v>
      </c>
      <c r="Y40" s="6">
        <v>3404997</v>
      </c>
      <c r="Z40" s="6">
        <v>716535</v>
      </c>
      <c r="AA40" s="6">
        <v>709680</v>
      </c>
      <c r="AB40" s="6">
        <v>581373</v>
      </c>
      <c r="AC40" s="6">
        <v>2209359</v>
      </c>
      <c r="AD40" s="6">
        <v>205662</v>
      </c>
      <c r="AE40" s="6">
        <v>81275</v>
      </c>
      <c r="AF40" s="6">
        <v>208941</v>
      </c>
      <c r="AG40" s="6">
        <v>2260568</v>
      </c>
      <c r="AH40" s="1">
        <v>0</v>
      </c>
      <c r="AI40" s="6">
        <v>2545174</v>
      </c>
      <c r="AJ40" s="6">
        <v>249204</v>
      </c>
      <c r="AK40" s="6">
        <v>527877</v>
      </c>
      <c r="AL40" s="6">
        <v>1043639</v>
      </c>
      <c r="AM40" s="6">
        <v>8209</v>
      </c>
      <c r="AO40" s="6">
        <v>2321679</v>
      </c>
      <c r="AP40" s="6">
        <v>1290984</v>
      </c>
      <c r="AQ40" s="6">
        <v>963377</v>
      </c>
      <c r="AR40" s="6">
        <v>511166</v>
      </c>
      <c r="AS40" s="6">
        <v>313045</v>
      </c>
      <c r="AT40" s="1">
        <v>0</v>
      </c>
      <c r="AU40" s="6">
        <v>1415679</v>
      </c>
      <c r="AV40" s="6">
        <v>562957</v>
      </c>
      <c r="AW40" s="6">
        <v>1075717</v>
      </c>
      <c r="AX40" s="6">
        <v>1169311</v>
      </c>
      <c r="AY40" s="6">
        <v>89374</v>
      </c>
      <c r="AZ40" s="6">
        <v>1022549</v>
      </c>
      <c r="BA40" s="6">
        <v>919454</v>
      </c>
      <c r="BB40" s="6">
        <v>1150785</v>
      </c>
      <c r="BC40" s="6">
        <v>2462378</v>
      </c>
      <c r="BD40" s="6">
        <v>4092076</v>
      </c>
      <c r="BE40" s="6">
        <v>2398475</v>
      </c>
      <c r="BF40" s="6">
        <v>3572606</v>
      </c>
      <c r="BG40" s="6">
        <v>2852909</v>
      </c>
      <c r="BH40" s="6">
        <v>585479</v>
      </c>
      <c r="BI40" s="6">
        <v>1066636</v>
      </c>
      <c r="BJ40" s="1">
        <v>0</v>
      </c>
      <c r="BK40" s="6">
        <v>745580</v>
      </c>
      <c r="BL40" s="6">
        <v>821013</v>
      </c>
      <c r="BM40" s="6">
        <v>525976</v>
      </c>
      <c r="BN40" s="6">
        <v>3007012</v>
      </c>
      <c r="BO40" s="6">
        <v>1861824</v>
      </c>
      <c r="BP40" s="6">
        <v>3136087</v>
      </c>
      <c r="BQ40" s="1">
        <v>0</v>
      </c>
      <c r="BR40" s="6">
        <v>434602</v>
      </c>
      <c r="BS40" s="6">
        <v>1361943</v>
      </c>
      <c r="BT40" s="1">
        <v>0</v>
      </c>
      <c r="BU40" s="6">
        <v>2417615</v>
      </c>
      <c r="BV40" s="6">
        <v>614011</v>
      </c>
      <c r="BW40" s="6">
        <v>947029</v>
      </c>
      <c r="BX40" s="6">
        <v>117582</v>
      </c>
      <c r="BY40" s="6">
        <v>2662</v>
      </c>
      <c r="BZ40" s="5">
        <f t="shared" si="5"/>
        <v>87449982</v>
      </c>
    </row>
    <row r="41" spans="1:78" x14ac:dyDescent="0.25">
      <c r="A41" s="54" t="s">
        <v>159</v>
      </c>
      <c r="B41" s="54" t="s">
        <v>160</v>
      </c>
      <c r="C41" s="1">
        <v>0</v>
      </c>
      <c r="D41" s="1">
        <v>0</v>
      </c>
      <c r="E41" s="1">
        <v>0</v>
      </c>
      <c r="F41" s="1">
        <v>0</v>
      </c>
      <c r="G41" s="6">
        <v>11463</v>
      </c>
      <c r="H41" s="1">
        <v>0</v>
      </c>
      <c r="I41" s="1">
        <v>0</v>
      </c>
      <c r="J41" s="1">
        <v>0</v>
      </c>
      <c r="K41" s="6">
        <v>5998</v>
      </c>
      <c r="L41" s="5">
        <v>0</v>
      </c>
      <c r="M41" s="6">
        <v>11460</v>
      </c>
      <c r="N41" s="6">
        <v>40557</v>
      </c>
      <c r="O41" s="1">
        <v>0</v>
      </c>
      <c r="P41" s="6">
        <v>569050</v>
      </c>
      <c r="Q41" s="1">
        <v>0</v>
      </c>
      <c r="R41" s="6">
        <v>13239</v>
      </c>
      <c r="S41" s="1">
        <v>0</v>
      </c>
      <c r="U41" s="1">
        <v>0</v>
      </c>
      <c r="V41" s="6">
        <v>3841</v>
      </c>
      <c r="W41" s="1">
        <v>0</v>
      </c>
      <c r="X41" s="1">
        <v>0</v>
      </c>
      <c r="Y41" s="1">
        <v>0</v>
      </c>
      <c r="Z41" s="1">
        <v>0</v>
      </c>
      <c r="AA41" s="6">
        <v>17768</v>
      </c>
      <c r="AB41" s="6">
        <v>16334</v>
      </c>
      <c r="AC41" s="6">
        <v>57616</v>
      </c>
      <c r="AD41" s="1">
        <v>0</v>
      </c>
      <c r="AE41" s="1">
        <v>0</v>
      </c>
      <c r="AF41" s="1">
        <v>693</v>
      </c>
      <c r="AG41" s="6">
        <v>1791</v>
      </c>
      <c r="AH41" s="6">
        <v>438841</v>
      </c>
      <c r="AI41" s="1">
        <v>0</v>
      </c>
      <c r="AJ41" s="1">
        <v>0</v>
      </c>
      <c r="AK41" s="6">
        <v>4251</v>
      </c>
      <c r="AL41" s="1">
        <v>0</v>
      </c>
      <c r="AM41" s="6">
        <v>72871</v>
      </c>
      <c r="AO41" s="1">
        <v>0</v>
      </c>
      <c r="AP41" s="6">
        <v>31577</v>
      </c>
      <c r="AQ41" s="6">
        <v>14030</v>
      </c>
      <c r="AR41" s="6">
        <v>6302</v>
      </c>
      <c r="AS41" s="1">
        <v>0</v>
      </c>
      <c r="AT41" s="6">
        <v>58802</v>
      </c>
      <c r="AU41" s="1">
        <v>156</v>
      </c>
      <c r="AV41" s="1">
        <v>30</v>
      </c>
      <c r="AW41" s="1">
        <v>0</v>
      </c>
      <c r="AX41" s="6">
        <v>208595</v>
      </c>
      <c r="AY41" s="1">
        <v>0</v>
      </c>
      <c r="AZ41" s="6">
        <v>15641</v>
      </c>
      <c r="BA41" s="6">
        <v>18723</v>
      </c>
      <c r="BB41" s="6">
        <v>2900</v>
      </c>
      <c r="BC41" s="6">
        <v>20091</v>
      </c>
      <c r="BD41" s="6">
        <v>227003</v>
      </c>
      <c r="BE41" s="6">
        <v>483512</v>
      </c>
      <c r="BF41" s="6">
        <v>73838</v>
      </c>
      <c r="BG41" s="6">
        <v>386638</v>
      </c>
      <c r="BH41" s="1">
        <v>0</v>
      </c>
      <c r="BI41" s="6">
        <v>280774</v>
      </c>
      <c r="BJ41" s="6">
        <v>16549</v>
      </c>
      <c r="BK41" s="6">
        <v>15070</v>
      </c>
      <c r="BL41" s="6">
        <v>10655</v>
      </c>
      <c r="BM41" s="6">
        <v>10546</v>
      </c>
      <c r="BN41" s="6">
        <v>43992</v>
      </c>
      <c r="BO41" s="6">
        <v>87076</v>
      </c>
      <c r="BP41" s="6">
        <v>79629</v>
      </c>
      <c r="BQ41" s="1">
        <v>0</v>
      </c>
      <c r="BR41" s="6">
        <v>144332</v>
      </c>
      <c r="BS41" s="6">
        <v>30400</v>
      </c>
      <c r="BT41" s="1">
        <v>0</v>
      </c>
      <c r="BU41" s="6">
        <v>72851</v>
      </c>
      <c r="BV41" s="6">
        <v>44254</v>
      </c>
      <c r="BW41" s="6">
        <v>1304988</v>
      </c>
      <c r="BX41" s="6">
        <v>154674</v>
      </c>
      <c r="BY41" s="1">
        <v>0</v>
      </c>
      <c r="BZ41" s="5">
        <f t="shared" si="5"/>
        <v>5109401</v>
      </c>
    </row>
    <row r="42" spans="1:78" x14ac:dyDescent="0.25">
      <c r="A42" s="54" t="s">
        <v>161</v>
      </c>
      <c r="B42" s="54" t="s">
        <v>162</v>
      </c>
      <c r="C42" s="6">
        <v>362549</v>
      </c>
      <c r="D42" s="6">
        <v>207078</v>
      </c>
      <c r="E42" s="1">
        <v>0</v>
      </c>
      <c r="F42" s="6">
        <v>11421</v>
      </c>
      <c r="G42" s="6">
        <v>3526</v>
      </c>
      <c r="H42" s="6">
        <v>32068</v>
      </c>
      <c r="I42" s="6">
        <v>328561</v>
      </c>
      <c r="J42" s="6">
        <v>18365</v>
      </c>
      <c r="K42" s="6">
        <v>830648</v>
      </c>
      <c r="L42" s="5">
        <v>2625</v>
      </c>
      <c r="M42" s="6">
        <v>57204</v>
      </c>
      <c r="N42" s="6">
        <v>1137013</v>
      </c>
      <c r="O42" s="6">
        <v>762801</v>
      </c>
      <c r="P42" s="6">
        <v>280440</v>
      </c>
      <c r="Q42" s="6">
        <v>55466</v>
      </c>
      <c r="R42" s="6">
        <v>131632</v>
      </c>
      <c r="S42" s="6">
        <v>124896</v>
      </c>
      <c r="U42" s="6">
        <v>726294</v>
      </c>
      <c r="V42" s="6">
        <v>42075</v>
      </c>
      <c r="W42" s="6">
        <v>38883</v>
      </c>
      <c r="X42" s="6">
        <v>177534</v>
      </c>
      <c r="Y42" s="6">
        <v>47956</v>
      </c>
      <c r="Z42" s="6">
        <v>583977</v>
      </c>
      <c r="AA42" s="6">
        <v>33323</v>
      </c>
      <c r="AB42" s="6">
        <v>352713</v>
      </c>
      <c r="AC42" s="6">
        <v>1280308</v>
      </c>
      <c r="AD42" s="1">
        <v>317</v>
      </c>
      <c r="AE42" s="6">
        <v>6777</v>
      </c>
      <c r="AF42" s="6">
        <v>12256</v>
      </c>
      <c r="AG42" s="6">
        <v>21263</v>
      </c>
      <c r="AH42" s="6">
        <v>211448</v>
      </c>
      <c r="AI42" s="6">
        <v>112874</v>
      </c>
      <c r="AJ42" s="6">
        <v>4286</v>
      </c>
      <c r="AK42" s="1">
        <v>0</v>
      </c>
      <c r="AL42" s="6">
        <v>79104</v>
      </c>
      <c r="AM42" s="6">
        <v>23266645</v>
      </c>
      <c r="AO42" s="6">
        <v>2220</v>
      </c>
      <c r="AP42" s="6">
        <v>11096</v>
      </c>
      <c r="AQ42" s="6">
        <v>672893</v>
      </c>
      <c r="AR42" s="6">
        <v>11763</v>
      </c>
      <c r="AS42" s="6">
        <v>4008</v>
      </c>
      <c r="AT42" s="6">
        <v>68454</v>
      </c>
      <c r="AU42" s="6">
        <v>2060460</v>
      </c>
      <c r="AV42" s="1">
        <v>0</v>
      </c>
      <c r="AW42" s="1">
        <v>0</v>
      </c>
      <c r="AX42" s="6">
        <v>2763065</v>
      </c>
      <c r="AY42" s="1">
        <v>0</v>
      </c>
      <c r="AZ42" s="6">
        <v>75757</v>
      </c>
      <c r="BA42" s="6">
        <v>250674</v>
      </c>
      <c r="BB42" s="6">
        <v>17434</v>
      </c>
      <c r="BC42" s="6">
        <v>50779</v>
      </c>
      <c r="BD42" s="6">
        <v>548871</v>
      </c>
      <c r="BE42" s="6">
        <v>17458</v>
      </c>
      <c r="BF42" s="6">
        <v>68474</v>
      </c>
      <c r="BG42" s="6">
        <v>90770</v>
      </c>
      <c r="BH42" s="6">
        <v>12975</v>
      </c>
      <c r="BI42" s="6">
        <v>192229</v>
      </c>
      <c r="BJ42" s="6">
        <v>103828</v>
      </c>
      <c r="BK42" s="1">
        <v>0</v>
      </c>
      <c r="BL42" s="6">
        <v>1205</v>
      </c>
      <c r="BM42" s="6">
        <v>20087</v>
      </c>
      <c r="BN42" s="6">
        <v>76116</v>
      </c>
      <c r="BO42" s="6">
        <v>8645</v>
      </c>
      <c r="BP42" s="6">
        <v>360625</v>
      </c>
      <c r="BQ42" s="6">
        <v>2970</v>
      </c>
      <c r="BR42" s="6">
        <v>42345</v>
      </c>
      <c r="BS42" s="1">
        <v>0</v>
      </c>
      <c r="BT42" s="6">
        <v>284880</v>
      </c>
      <c r="BU42" s="6">
        <v>1094308</v>
      </c>
      <c r="BV42" s="6">
        <v>1126596</v>
      </c>
      <c r="BW42" s="6">
        <v>343413</v>
      </c>
      <c r="BX42" s="6">
        <v>10500016</v>
      </c>
      <c r="BY42" s="1">
        <v>0</v>
      </c>
      <c r="BZ42" s="5">
        <f t="shared" si="5"/>
        <v>52228740</v>
      </c>
    </row>
    <row r="43" spans="1:78" x14ac:dyDescent="0.25">
      <c r="A43" s="54" t="s">
        <v>163</v>
      </c>
      <c r="B43" s="54" t="s">
        <v>164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5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6">
        <v>5437</v>
      </c>
      <c r="BX43" s="1">
        <v>0</v>
      </c>
      <c r="BY43" s="1">
        <v>0</v>
      </c>
      <c r="BZ43" s="5">
        <f t="shared" si="5"/>
        <v>5437</v>
      </c>
    </row>
    <row r="44" spans="1:78" x14ac:dyDescent="0.25">
      <c r="A44" s="54" t="s">
        <v>165</v>
      </c>
      <c r="B44" s="54" t="s">
        <v>166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5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5">
        <f t="shared" si="5"/>
        <v>0</v>
      </c>
    </row>
    <row r="45" spans="1:78" x14ac:dyDescent="0.25">
      <c r="A45" s="54" t="s">
        <v>167</v>
      </c>
      <c r="B45" s="54" t="s">
        <v>168</v>
      </c>
      <c r="L45" s="5">
        <v>0</v>
      </c>
      <c r="BZ45" s="5">
        <f t="shared" si="5"/>
        <v>0</v>
      </c>
    </row>
    <row r="46" spans="1:78" x14ac:dyDescent="0.25">
      <c r="A46" s="54" t="s">
        <v>169</v>
      </c>
      <c r="B46" s="54" t="s">
        <v>170</v>
      </c>
      <c r="C46" s="6">
        <v>185309</v>
      </c>
      <c r="D46" s="6">
        <v>4307360</v>
      </c>
      <c r="E46" s="6">
        <v>31844</v>
      </c>
      <c r="F46" s="6">
        <v>623636</v>
      </c>
      <c r="G46" s="6">
        <v>39491</v>
      </c>
      <c r="H46" s="6">
        <v>257124</v>
      </c>
      <c r="I46" s="6">
        <v>175842</v>
      </c>
      <c r="J46" s="6">
        <v>294250</v>
      </c>
      <c r="K46" s="6">
        <v>165841</v>
      </c>
      <c r="L46" s="5">
        <v>0</v>
      </c>
      <c r="M46" s="6">
        <v>1862835</v>
      </c>
      <c r="N46" s="6">
        <v>1515942</v>
      </c>
      <c r="O46" s="6">
        <v>334012</v>
      </c>
      <c r="P46" s="6">
        <v>3126861</v>
      </c>
      <c r="Q46" s="6">
        <v>841969</v>
      </c>
      <c r="R46" s="6">
        <v>33207</v>
      </c>
      <c r="S46" s="6">
        <v>451526</v>
      </c>
      <c r="U46" s="6">
        <v>121935</v>
      </c>
      <c r="V46" s="6">
        <v>1140905</v>
      </c>
      <c r="W46" s="6">
        <v>82834</v>
      </c>
      <c r="X46" s="6">
        <v>92817</v>
      </c>
      <c r="Y46" s="6">
        <v>2448072</v>
      </c>
      <c r="Z46" s="6">
        <v>20846</v>
      </c>
      <c r="AA46" s="6">
        <v>56709</v>
      </c>
      <c r="AB46" s="6">
        <v>96250</v>
      </c>
      <c r="AC46" s="6">
        <v>3688726</v>
      </c>
      <c r="AD46" s="1">
        <v>0</v>
      </c>
      <c r="AE46" s="6">
        <v>222322</v>
      </c>
      <c r="AF46" s="6">
        <v>99642</v>
      </c>
      <c r="AG46" s="6">
        <v>2644475</v>
      </c>
      <c r="AH46" s="6">
        <v>5567531</v>
      </c>
      <c r="AI46" s="6">
        <v>1081084</v>
      </c>
      <c r="AJ46" s="6">
        <v>148423</v>
      </c>
      <c r="AK46" s="6">
        <v>50975</v>
      </c>
      <c r="AL46" s="6">
        <v>9844</v>
      </c>
      <c r="AM46" s="6">
        <v>3500888</v>
      </c>
      <c r="AO46" s="6">
        <v>581261</v>
      </c>
      <c r="AP46" s="6">
        <v>1362252</v>
      </c>
      <c r="AQ46" s="6">
        <v>86035</v>
      </c>
      <c r="AR46" s="6">
        <v>827232</v>
      </c>
      <c r="AS46" s="1">
        <v>0</v>
      </c>
      <c r="AT46" s="6">
        <v>2670159</v>
      </c>
      <c r="AU46" s="6">
        <v>1347829</v>
      </c>
      <c r="AV46" s="6">
        <v>505416</v>
      </c>
      <c r="AW46" s="6">
        <v>87402</v>
      </c>
      <c r="AX46" s="6">
        <v>1500958</v>
      </c>
      <c r="AY46" s="6">
        <v>25165</v>
      </c>
      <c r="AZ46" s="6">
        <v>241619</v>
      </c>
      <c r="BA46" s="6">
        <v>215104</v>
      </c>
      <c r="BB46" s="6">
        <v>196726</v>
      </c>
      <c r="BC46" s="6">
        <v>1828806</v>
      </c>
      <c r="BD46" s="6">
        <v>599045</v>
      </c>
      <c r="BE46" s="6">
        <v>164050</v>
      </c>
      <c r="BF46" s="6">
        <v>1098667</v>
      </c>
      <c r="BG46" s="6">
        <v>4086207</v>
      </c>
      <c r="BH46" s="6">
        <v>60689</v>
      </c>
      <c r="BI46" s="1">
        <v>0</v>
      </c>
      <c r="BJ46" s="6">
        <v>111255</v>
      </c>
      <c r="BK46" s="6">
        <v>228205</v>
      </c>
      <c r="BL46" s="6">
        <v>142086</v>
      </c>
      <c r="BM46" s="6">
        <v>571522</v>
      </c>
      <c r="BN46" s="6">
        <v>1643435</v>
      </c>
      <c r="BO46" s="6">
        <v>169990</v>
      </c>
      <c r="BP46" s="6">
        <v>1213197</v>
      </c>
      <c r="BQ46" s="6">
        <v>198240</v>
      </c>
      <c r="BR46" s="6">
        <v>140302</v>
      </c>
      <c r="BS46" s="6">
        <v>127883</v>
      </c>
      <c r="BT46" s="6">
        <v>131572</v>
      </c>
      <c r="BU46" s="6">
        <v>489474</v>
      </c>
      <c r="BV46" s="6">
        <v>4782483</v>
      </c>
      <c r="BW46" s="6">
        <v>514640</v>
      </c>
      <c r="BX46" s="6">
        <v>2126072</v>
      </c>
      <c r="BY46" s="1">
        <v>0</v>
      </c>
      <c r="BZ46" s="5">
        <f t="shared" si="5"/>
        <v>65396305</v>
      </c>
    </row>
    <row r="47" spans="1:78" x14ac:dyDescent="0.25">
      <c r="A47" s="54" t="s">
        <v>171</v>
      </c>
      <c r="B47" s="54" t="s">
        <v>172</v>
      </c>
      <c r="C47" s="1">
        <v>273</v>
      </c>
      <c r="D47" s="1">
        <v>0</v>
      </c>
      <c r="E47" s="6">
        <v>57487</v>
      </c>
      <c r="F47" s="6">
        <v>1892853</v>
      </c>
      <c r="G47" s="6">
        <v>99978</v>
      </c>
      <c r="H47" s="6">
        <v>204645</v>
      </c>
      <c r="I47" s="6">
        <v>209122</v>
      </c>
      <c r="J47" s="6">
        <v>1704760</v>
      </c>
      <c r="K47" s="1">
        <v>0</v>
      </c>
      <c r="L47" s="5">
        <v>0</v>
      </c>
      <c r="M47" s="6">
        <v>7530028</v>
      </c>
      <c r="N47" s="6">
        <v>7559545</v>
      </c>
      <c r="O47" s="1">
        <v>0</v>
      </c>
      <c r="P47" s="6">
        <v>7483610</v>
      </c>
      <c r="Q47" s="6">
        <v>520972</v>
      </c>
      <c r="R47" s="1">
        <v>0</v>
      </c>
      <c r="S47" s="1">
        <v>0</v>
      </c>
      <c r="U47" s="1">
        <v>0</v>
      </c>
      <c r="V47" s="1">
        <v>0</v>
      </c>
      <c r="W47" s="1">
        <v>0</v>
      </c>
      <c r="X47" s="1">
        <v>0</v>
      </c>
      <c r="Y47" s="6">
        <v>2121981</v>
      </c>
      <c r="Z47" s="1">
        <v>0</v>
      </c>
      <c r="AA47" s="6">
        <v>404307</v>
      </c>
      <c r="AB47" s="1">
        <v>872</v>
      </c>
      <c r="AC47" s="6">
        <v>961611</v>
      </c>
      <c r="AD47" s="1">
        <v>0</v>
      </c>
      <c r="AE47" s="6">
        <v>244296</v>
      </c>
      <c r="AF47" s="6">
        <v>2474</v>
      </c>
      <c r="AG47" s="6">
        <v>628741</v>
      </c>
      <c r="AH47" s="6">
        <v>13503837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O47" s="6">
        <v>15303</v>
      </c>
      <c r="AP47" s="6">
        <v>1374963</v>
      </c>
      <c r="AQ47" s="1">
        <v>0</v>
      </c>
      <c r="AR47" s="6">
        <v>204381</v>
      </c>
      <c r="AS47" s="1">
        <v>0</v>
      </c>
      <c r="AT47" s="6">
        <v>4027014</v>
      </c>
      <c r="AU47" s="6">
        <v>1495315</v>
      </c>
      <c r="AV47" s="6">
        <v>306633</v>
      </c>
      <c r="AW47" s="6">
        <v>64837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6">
        <v>2909843</v>
      </c>
      <c r="BG47" s="6">
        <v>3545649</v>
      </c>
      <c r="BH47" s="1">
        <v>0</v>
      </c>
      <c r="BI47" s="6">
        <v>935183</v>
      </c>
      <c r="BJ47" s="6">
        <v>1066023</v>
      </c>
      <c r="BK47" s="1">
        <v>0</v>
      </c>
      <c r="BL47" s="1">
        <v>0</v>
      </c>
      <c r="BM47" s="6">
        <v>1619405</v>
      </c>
      <c r="BN47" s="6">
        <v>2543185</v>
      </c>
      <c r="BO47" s="6">
        <v>1039341</v>
      </c>
      <c r="BP47" s="6">
        <v>735784</v>
      </c>
      <c r="BQ47" s="1">
        <v>0</v>
      </c>
      <c r="BR47" s="1">
        <v>0</v>
      </c>
      <c r="BS47" s="6">
        <v>430247</v>
      </c>
      <c r="BT47" s="1">
        <v>0</v>
      </c>
      <c r="BU47" s="1">
        <v>0</v>
      </c>
      <c r="BV47" s="6">
        <v>2503584</v>
      </c>
      <c r="BW47" s="6">
        <v>1216376</v>
      </c>
      <c r="BX47" s="6">
        <v>327919</v>
      </c>
      <c r="BY47" s="6">
        <v>72280</v>
      </c>
      <c r="BZ47" s="5">
        <f t="shared" si="5"/>
        <v>71564657</v>
      </c>
    </row>
    <row r="48" spans="1:78" x14ac:dyDescent="0.25">
      <c r="A48" s="54" t="s">
        <v>173</v>
      </c>
      <c r="B48" s="54" t="s">
        <v>174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5">
        <v>0</v>
      </c>
      <c r="M48" s="1">
        <v>0</v>
      </c>
      <c r="N48" s="1">
        <v>0</v>
      </c>
      <c r="O48" s="1">
        <v>0</v>
      </c>
      <c r="P48" s="6">
        <v>1834227</v>
      </c>
      <c r="Q48" s="1">
        <v>0</v>
      </c>
      <c r="R48" s="1">
        <v>0</v>
      </c>
      <c r="S48" s="1">
        <v>0</v>
      </c>
      <c r="U48" s="1">
        <v>0</v>
      </c>
      <c r="V48" s="1">
        <v>0</v>
      </c>
      <c r="W48" s="1">
        <v>0</v>
      </c>
      <c r="X48" s="1">
        <v>0</v>
      </c>
      <c r="Y48" s="6">
        <v>814465</v>
      </c>
      <c r="Z48" s="1">
        <v>0</v>
      </c>
      <c r="AA48" s="1">
        <v>0</v>
      </c>
      <c r="AB48" s="1">
        <v>0</v>
      </c>
      <c r="AC48" s="1">
        <v>0</v>
      </c>
      <c r="AD48" s="6">
        <v>94288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O48" s="1">
        <v>0</v>
      </c>
      <c r="AP48" s="1">
        <v>0</v>
      </c>
      <c r="AQ48" s="6">
        <v>120828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6">
        <v>132732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6">
        <v>132227</v>
      </c>
      <c r="BM48" s="1">
        <v>0</v>
      </c>
      <c r="BN48" s="1">
        <v>0</v>
      </c>
      <c r="BO48" s="1">
        <v>977</v>
      </c>
      <c r="BP48" s="1">
        <v>0</v>
      </c>
      <c r="BQ48" s="1">
        <v>0</v>
      </c>
      <c r="BR48" s="6">
        <v>57549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6">
        <v>15471</v>
      </c>
      <c r="BY48" s="6">
        <v>3205</v>
      </c>
      <c r="BZ48" s="5">
        <f t="shared" si="5"/>
        <v>3205969</v>
      </c>
    </row>
    <row r="49" spans="1:78" x14ac:dyDescent="0.25">
      <c r="A49" s="54" t="s">
        <v>175</v>
      </c>
      <c r="B49" s="54" t="s">
        <v>176</v>
      </c>
      <c r="L49" s="5">
        <v>0</v>
      </c>
      <c r="BZ49" s="5">
        <f t="shared" si="5"/>
        <v>0</v>
      </c>
    </row>
    <row r="50" spans="1:78" x14ac:dyDescent="0.25">
      <c r="A50" s="54" t="s">
        <v>177</v>
      </c>
      <c r="B50" s="54" t="s">
        <v>178</v>
      </c>
      <c r="C50" s="6">
        <v>20592</v>
      </c>
      <c r="D50" s="1">
        <v>0</v>
      </c>
      <c r="E50" s="6">
        <v>124900</v>
      </c>
      <c r="F50" s="6">
        <v>62151</v>
      </c>
      <c r="G50" s="6">
        <v>140708</v>
      </c>
      <c r="H50" s="6">
        <v>28304</v>
      </c>
      <c r="I50" s="1">
        <v>0</v>
      </c>
      <c r="J50" s="6">
        <v>449129</v>
      </c>
      <c r="K50" s="6">
        <v>153621</v>
      </c>
      <c r="L50" s="5">
        <v>30686</v>
      </c>
      <c r="M50" s="6">
        <v>66523</v>
      </c>
      <c r="N50" s="6">
        <v>244400</v>
      </c>
      <c r="O50" s="6">
        <v>25239</v>
      </c>
      <c r="P50" s="6">
        <v>1867272</v>
      </c>
      <c r="Q50" s="6">
        <v>137826</v>
      </c>
      <c r="R50" s="6">
        <v>117804</v>
      </c>
      <c r="S50" s="6">
        <v>104266</v>
      </c>
      <c r="U50" s="6">
        <v>209243</v>
      </c>
      <c r="V50" s="6">
        <v>521534</v>
      </c>
      <c r="W50" s="6">
        <v>10260</v>
      </c>
      <c r="X50" s="6">
        <v>95007</v>
      </c>
      <c r="Y50" s="6">
        <v>148124</v>
      </c>
      <c r="Z50" s="6">
        <v>246017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6">
        <v>28888</v>
      </c>
      <c r="AG50" s="6">
        <v>109275</v>
      </c>
      <c r="AH50" s="6">
        <v>4275343</v>
      </c>
      <c r="AI50" s="6">
        <v>375744</v>
      </c>
      <c r="AJ50" s="6">
        <v>30956</v>
      </c>
      <c r="AK50" s="1">
        <v>0</v>
      </c>
      <c r="AL50" s="6">
        <v>46112</v>
      </c>
      <c r="AM50" s="6">
        <v>18985</v>
      </c>
      <c r="AO50" s="6">
        <v>261015</v>
      </c>
      <c r="AP50" s="1">
        <v>0</v>
      </c>
      <c r="AQ50" s="1">
        <v>0</v>
      </c>
      <c r="AR50" s="6">
        <v>71662</v>
      </c>
      <c r="AS50" s="1">
        <v>0</v>
      </c>
      <c r="AT50" s="6">
        <v>1364579</v>
      </c>
      <c r="AU50" s="6">
        <v>145088</v>
      </c>
      <c r="AV50" s="6">
        <v>33330</v>
      </c>
      <c r="AW50" s="6">
        <v>57849</v>
      </c>
      <c r="AX50" s="1">
        <v>0</v>
      </c>
      <c r="AY50" s="1">
        <v>0</v>
      </c>
      <c r="AZ50" s="6">
        <v>117646</v>
      </c>
      <c r="BA50" s="6">
        <v>124920</v>
      </c>
      <c r="BB50" s="6">
        <v>58935</v>
      </c>
      <c r="BC50" s="6">
        <v>74176</v>
      </c>
      <c r="BD50" s="6">
        <v>213378</v>
      </c>
      <c r="BE50" s="6">
        <v>217650</v>
      </c>
      <c r="BF50" s="6">
        <v>1912976</v>
      </c>
      <c r="BG50" s="6">
        <v>2051856</v>
      </c>
      <c r="BH50" s="6">
        <v>64145</v>
      </c>
      <c r="BI50" s="6">
        <v>58368</v>
      </c>
      <c r="BJ50" s="6">
        <v>416909</v>
      </c>
      <c r="BK50" s="6">
        <v>9722</v>
      </c>
      <c r="BL50" s="6">
        <v>156019</v>
      </c>
      <c r="BM50" s="6">
        <v>316966</v>
      </c>
      <c r="BN50" s="1">
        <v>0</v>
      </c>
      <c r="BO50" s="1">
        <v>0</v>
      </c>
      <c r="BP50" s="6">
        <v>1791719</v>
      </c>
      <c r="BQ50" s="6">
        <v>47414</v>
      </c>
      <c r="BR50" s="6">
        <v>120166</v>
      </c>
      <c r="BS50" s="6">
        <v>50260</v>
      </c>
      <c r="BT50" s="1">
        <v>0</v>
      </c>
      <c r="BU50" s="6">
        <v>514590</v>
      </c>
      <c r="BV50" s="6">
        <v>220280</v>
      </c>
      <c r="BW50" s="6">
        <v>123961</v>
      </c>
      <c r="BX50" s="6">
        <v>41926</v>
      </c>
      <c r="BY50" s="1">
        <v>0</v>
      </c>
      <c r="BZ50" s="5">
        <f t="shared" si="5"/>
        <v>20326414</v>
      </c>
    </row>
    <row r="51" spans="1:78" x14ac:dyDescent="0.25">
      <c r="A51" s="54" t="s">
        <v>179</v>
      </c>
      <c r="B51" s="54" t="s">
        <v>180</v>
      </c>
      <c r="C51" s="1">
        <v>159</v>
      </c>
      <c r="D51" s="6">
        <v>139885</v>
      </c>
      <c r="E51" s="6">
        <v>87248</v>
      </c>
      <c r="F51" s="1">
        <v>246</v>
      </c>
      <c r="G51" s="6">
        <v>142660</v>
      </c>
      <c r="H51" s="6">
        <v>21782</v>
      </c>
      <c r="I51" s="1">
        <v>0</v>
      </c>
      <c r="J51" s="6">
        <v>224902</v>
      </c>
      <c r="K51" s="6">
        <v>117000</v>
      </c>
      <c r="L51" s="5">
        <v>113619</v>
      </c>
      <c r="M51" s="6">
        <v>104040</v>
      </c>
      <c r="N51" s="6">
        <v>129357</v>
      </c>
      <c r="O51" s="6">
        <v>240968</v>
      </c>
      <c r="P51" s="6">
        <v>944001</v>
      </c>
      <c r="Q51" s="6">
        <v>66781</v>
      </c>
      <c r="R51" s="6">
        <v>131771</v>
      </c>
      <c r="S51" s="6">
        <v>497202</v>
      </c>
      <c r="U51" s="6">
        <v>17600</v>
      </c>
      <c r="V51" s="6">
        <v>103886</v>
      </c>
      <c r="W51" s="1">
        <v>0</v>
      </c>
      <c r="X51" s="1">
        <v>0</v>
      </c>
      <c r="Y51" s="1">
        <v>0</v>
      </c>
      <c r="Z51" s="6">
        <v>27004</v>
      </c>
      <c r="AA51" s="6">
        <v>14978</v>
      </c>
      <c r="AB51" s="6">
        <v>56322</v>
      </c>
      <c r="AC51" s="6">
        <v>85592</v>
      </c>
      <c r="AD51" s="1">
        <v>0</v>
      </c>
      <c r="AE51" s="6">
        <v>503368</v>
      </c>
      <c r="AF51" s="6">
        <v>12054</v>
      </c>
      <c r="AG51" s="6">
        <v>12208</v>
      </c>
      <c r="AH51" s="6">
        <v>1491427</v>
      </c>
      <c r="AI51" s="6">
        <v>34240</v>
      </c>
      <c r="AJ51" s="6">
        <v>9167</v>
      </c>
      <c r="AK51" s="6">
        <v>52856</v>
      </c>
      <c r="AL51" s="6">
        <v>138431</v>
      </c>
      <c r="AM51" s="6">
        <v>1213185</v>
      </c>
      <c r="AO51" s="6">
        <v>33555</v>
      </c>
      <c r="AP51" s="6">
        <v>142755</v>
      </c>
      <c r="AQ51" s="6">
        <v>2032</v>
      </c>
      <c r="AR51" s="1">
        <v>0</v>
      </c>
      <c r="AS51" s="6">
        <v>12973</v>
      </c>
      <c r="AT51" s="6">
        <v>601775</v>
      </c>
      <c r="AU51" s="6">
        <v>84264</v>
      </c>
      <c r="AV51" s="6">
        <v>60275</v>
      </c>
      <c r="AW51" s="6">
        <v>107559</v>
      </c>
      <c r="AX51" s="6">
        <v>37818</v>
      </c>
      <c r="AY51" s="1">
        <v>0</v>
      </c>
      <c r="AZ51" s="1">
        <v>0</v>
      </c>
      <c r="BA51" s="6">
        <v>54786</v>
      </c>
      <c r="BB51" s="1">
        <v>0</v>
      </c>
      <c r="BC51" s="6">
        <v>35842</v>
      </c>
      <c r="BD51" s="6">
        <v>374109</v>
      </c>
      <c r="BE51" s="6">
        <v>348940</v>
      </c>
      <c r="BF51" s="6">
        <v>1160755</v>
      </c>
      <c r="BG51" s="6">
        <v>1054374</v>
      </c>
      <c r="BH51" s="6">
        <v>8820</v>
      </c>
      <c r="BI51" s="6">
        <v>11835</v>
      </c>
      <c r="BJ51" s="6">
        <v>127882</v>
      </c>
      <c r="BK51" s="6">
        <v>178333</v>
      </c>
      <c r="BL51" s="6">
        <v>93705</v>
      </c>
      <c r="BM51" s="6">
        <v>63881</v>
      </c>
      <c r="BN51" s="6">
        <v>758717</v>
      </c>
      <c r="BO51" s="6">
        <v>565505</v>
      </c>
      <c r="BP51" s="6">
        <v>607307</v>
      </c>
      <c r="BQ51" s="6">
        <v>17124</v>
      </c>
      <c r="BR51" s="6">
        <v>175062</v>
      </c>
      <c r="BS51" s="6">
        <v>37610</v>
      </c>
      <c r="BT51" s="6">
        <v>195656</v>
      </c>
      <c r="BU51" s="6">
        <v>56254</v>
      </c>
      <c r="BV51" s="6">
        <v>53378</v>
      </c>
      <c r="BW51" s="6">
        <v>124513</v>
      </c>
      <c r="BX51" s="6">
        <v>24882</v>
      </c>
      <c r="BY51" s="6">
        <v>7048</v>
      </c>
      <c r="BZ51" s="5">
        <f t="shared" si="5"/>
        <v>13953263</v>
      </c>
    </row>
    <row r="52" spans="1:78" x14ac:dyDescent="0.25">
      <c r="A52" s="54" t="s">
        <v>181</v>
      </c>
      <c r="B52" s="54" t="s">
        <v>182</v>
      </c>
      <c r="C52" s="1">
        <v>0</v>
      </c>
      <c r="D52" s="1">
        <v>0</v>
      </c>
      <c r="E52" s="6">
        <v>20038</v>
      </c>
      <c r="F52" s="6">
        <v>28811</v>
      </c>
      <c r="G52" s="6">
        <v>54647</v>
      </c>
      <c r="H52" s="1">
        <v>0</v>
      </c>
      <c r="I52" s="1">
        <v>0</v>
      </c>
      <c r="J52" s="6">
        <v>248682</v>
      </c>
      <c r="K52" s="6">
        <v>31272</v>
      </c>
      <c r="L52" s="5">
        <v>34080</v>
      </c>
      <c r="M52" s="6">
        <v>250385</v>
      </c>
      <c r="N52" s="1">
        <v>0</v>
      </c>
      <c r="O52" s="6">
        <v>65214</v>
      </c>
      <c r="P52" s="6">
        <v>426332</v>
      </c>
      <c r="Q52" s="6">
        <v>88019</v>
      </c>
      <c r="R52" s="6">
        <v>54072</v>
      </c>
      <c r="S52" s="1">
        <v>0</v>
      </c>
      <c r="U52" s="1">
        <v>0</v>
      </c>
      <c r="V52" s="6">
        <v>54044</v>
      </c>
      <c r="W52" s="1">
        <v>0</v>
      </c>
      <c r="X52" s="6">
        <v>5849</v>
      </c>
      <c r="Y52" s="6">
        <v>177615</v>
      </c>
      <c r="Z52" s="1">
        <v>0</v>
      </c>
      <c r="AA52" s="1">
        <v>0</v>
      </c>
      <c r="AB52" s="6">
        <v>540838</v>
      </c>
      <c r="AC52" s="1">
        <v>0</v>
      </c>
      <c r="AD52" s="1">
        <v>0</v>
      </c>
      <c r="AE52" s="6">
        <v>59315</v>
      </c>
      <c r="AF52" s="6">
        <v>15670</v>
      </c>
      <c r="AG52" s="6">
        <v>21281</v>
      </c>
      <c r="AH52" s="6">
        <v>736494</v>
      </c>
      <c r="AI52" s="6">
        <v>65211</v>
      </c>
      <c r="AJ52" s="6">
        <v>7328</v>
      </c>
      <c r="AK52" s="1">
        <v>0</v>
      </c>
      <c r="AL52" s="6">
        <v>29520</v>
      </c>
      <c r="AM52" s="6">
        <v>92616</v>
      </c>
      <c r="AO52" s="6">
        <v>26943</v>
      </c>
      <c r="AP52" s="6">
        <v>61130</v>
      </c>
      <c r="AQ52" s="1">
        <v>0</v>
      </c>
      <c r="AR52" s="6">
        <v>6070</v>
      </c>
      <c r="AS52" s="1">
        <v>0</v>
      </c>
      <c r="AT52" s="6">
        <v>45569</v>
      </c>
      <c r="AU52" s="6">
        <v>52476</v>
      </c>
      <c r="AV52" s="1">
        <v>0</v>
      </c>
      <c r="AW52" s="6">
        <v>95948</v>
      </c>
      <c r="AX52" s="6">
        <v>181723</v>
      </c>
      <c r="AY52" s="1">
        <v>0</v>
      </c>
      <c r="AZ52" s="1">
        <v>0</v>
      </c>
      <c r="BA52" s="6">
        <v>45438</v>
      </c>
      <c r="BB52" s="1">
        <v>0</v>
      </c>
      <c r="BC52" s="1">
        <v>0</v>
      </c>
      <c r="BD52" s="6">
        <v>256951</v>
      </c>
      <c r="BE52" s="6">
        <v>206099</v>
      </c>
      <c r="BF52" s="6">
        <v>862567</v>
      </c>
      <c r="BG52" s="6">
        <v>227087</v>
      </c>
      <c r="BH52" s="6">
        <v>16442</v>
      </c>
      <c r="BI52" s="6">
        <v>18876</v>
      </c>
      <c r="BJ52" s="6">
        <v>31666</v>
      </c>
      <c r="BK52" s="6">
        <v>17563</v>
      </c>
      <c r="BL52" s="6">
        <v>35281</v>
      </c>
      <c r="BM52" s="6">
        <v>64126</v>
      </c>
      <c r="BN52" s="6">
        <v>51258</v>
      </c>
      <c r="BO52" s="1">
        <v>0</v>
      </c>
      <c r="BP52" s="6">
        <v>280447</v>
      </c>
      <c r="BQ52" s="6">
        <v>1325</v>
      </c>
      <c r="BR52" s="6">
        <v>15648</v>
      </c>
      <c r="BS52" s="6">
        <v>26726</v>
      </c>
      <c r="BT52" s="6">
        <v>70046</v>
      </c>
      <c r="BU52" s="6">
        <v>62054</v>
      </c>
      <c r="BV52" s="6">
        <v>25519</v>
      </c>
      <c r="BW52" s="6">
        <v>43679</v>
      </c>
      <c r="BX52" s="6">
        <v>76070</v>
      </c>
      <c r="BY52" s="6">
        <v>9580</v>
      </c>
      <c r="BZ52" s="5">
        <f t="shared" si="5"/>
        <v>6021640</v>
      </c>
    </row>
    <row r="53" spans="1:78" x14ac:dyDescent="0.25">
      <c r="A53" s="54" t="s">
        <v>183</v>
      </c>
      <c r="B53" s="54" t="s">
        <v>184</v>
      </c>
      <c r="C53" s="1">
        <v>0</v>
      </c>
      <c r="D53" s="6">
        <v>122407</v>
      </c>
      <c r="E53" s="1">
        <v>0</v>
      </c>
      <c r="F53" s="6">
        <v>20299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5">
        <v>0</v>
      </c>
      <c r="M53" s="1">
        <v>0</v>
      </c>
      <c r="N53" s="6">
        <v>63383</v>
      </c>
      <c r="O53" s="1">
        <v>0</v>
      </c>
      <c r="P53" s="6">
        <v>271640</v>
      </c>
      <c r="Q53" s="1">
        <v>0</v>
      </c>
      <c r="R53" s="1">
        <v>0</v>
      </c>
      <c r="S53" s="6">
        <v>4107</v>
      </c>
      <c r="U53" s="1">
        <v>0</v>
      </c>
      <c r="V53" s="6">
        <v>24073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6">
        <v>27224</v>
      </c>
      <c r="AD53" s="1">
        <v>0</v>
      </c>
      <c r="AE53" s="1">
        <v>0</v>
      </c>
      <c r="AF53" s="1">
        <v>0</v>
      </c>
      <c r="AG53" s="6">
        <v>42907</v>
      </c>
      <c r="AH53" s="1">
        <v>0</v>
      </c>
      <c r="AI53" s="1">
        <v>0</v>
      </c>
      <c r="AJ53" s="1">
        <v>0</v>
      </c>
      <c r="AK53" s="1">
        <v>0</v>
      </c>
      <c r="AL53" s="6">
        <v>41999</v>
      </c>
      <c r="AM53" s="6">
        <v>133991</v>
      </c>
      <c r="AO53" s="1">
        <v>475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6">
        <v>56852</v>
      </c>
      <c r="BE53" s="6">
        <v>1691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6">
        <v>2780</v>
      </c>
      <c r="BZ53" s="5">
        <f t="shared" si="5"/>
        <v>813828</v>
      </c>
    </row>
    <row r="54" spans="1:78" x14ac:dyDescent="0.25">
      <c r="A54" s="54" t="s">
        <v>185</v>
      </c>
      <c r="B54" s="54" t="s">
        <v>186</v>
      </c>
      <c r="C54" s="6">
        <v>73474</v>
      </c>
      <c r="D54" s="6">
        <v>1636621</v>
      </c>
      <c r="E54" s="6">
        <v>225722</v>
      </c>
      <c r="F54" s="6">
        <v>82287</v>
      </c>
      <c r="G54" s="6">
        <v>414059</v>
      </c>
      <c r="H54" s="6">
        <v>31686</v>
      </c>
      <c r="I54" s="6">
        <v>16538</v>
      </c>
      <c r="J54" s="6">
        <v>143971</v>
      </c>
      <c r="K54" s="6">
        <v>820680</v>
      </c>
      <c r="L54" s="5">
        <v>359207</v>
      </c>
      <c r="M54" s="6">
        <v>342883</v>
      </c>
      <c r="N54" s="6">
        <v>193120</v>
      </c>
      <c r="O54" s="6">
        <v>75207</v>
      </c>
      <c r="P54" s="6">
        <v>2439745</v>
      </c>
      <c r="Q54" s="6">
        <v>10541</v>
      </c>
      <c r="R54" s="6">
        <v>269270</v>
      </c>
      <c r="S54" s="6">
        <v>70588</v>
      </c>
      <c r="U54" s="6">
        <v>420444</v>
      </c>
      <c r="V54" s="6">
        <v>409703</v>
      </c>
      <c r="W54" s="1">
        <v>0</v>
      </c>
      <c r="X54" s="6">
        <v>192499</v>
      </c>
      <c r="Y54" s="6">
        <v>1396964</v>
      </c>
      <c r="Z54" s="6">
        <v>139797</v>
      </c>
      <c r="AA54" s="1">
        <v>0</v>
      </c>
      <c r="AB54" s="6">
        <v>66318</v>
      </c>
      <c r="AC54" s="6">
        <v>550196</v>
      </c>
      <c r="AD54" s="6">
        <v>13066</v>
      </c>
      <c r="AE54" s="6">
        <v>588086</v>
      </c>
      <c r="AF54" s="6">
        <v>179475</v>
      </c>
      <c r="AG54" s="6">
        <v>397439</v>
      </c>
      <c r="AH54" s="6">
        <v>2327802</v>
      </c>
      <c r="AI54" s="6">
        <v>217548</v>
      </c>
      <c r="AJ54" s="6">
        <v>77209</v>
      </c>
      <c r="AK54" s="6">
        <v>30558</v>
      </c>
      <c r="AL54" s="6">
        <v>612507</v>
      </c>
      <c r="AM54" s="6">
        <v>1204553</v>
      </c>
      <c r="AO54" s="1">
        <v>915</v>
      </c>
      <c r="AP54" s="6">
        <v>1415977</v>
      </c>
      <c r="AQ54" s="6">
        <v>701341</v>
      </c>
      <c r="AR54" s="6">
        <v>317065</v>
      </c>
      <c r="AS54" s="6">
        <v>466609</v>
      </c>
      <c r="AT54" s="6">
        <v>1133619</v>
      </c>
      <c r="AU54" s="6">
        <v>387246</v>
      </c>
      <c r="AV54" s="6">
        <v>189259</v>
      </c>
      <c r="AW54" s="6">
        <v>50226</v>
      </c>
      <c r="AX54" s="6">
        <v>343758</v>
      </c>
      <c r="AY54" s="6">
        <v>326303</v>
      </c>
      <c r="AZ54" s="6">
        <v>59299</v>
      </c>
      <c r="BA54" s="6">
        <v>18203</v>
      </c>
      <c r="BB54" s="6">
        <v>114009</v>
      </c>
      <c r="BC54" s="6">
        <v>105181</v>
      </c>
      <c r="BD54" s="6">
        <v>576103</v>
      </c>
      <c r="BE54" s="6">
        <v>163945</v>
      </c>
      <c r="BF54" s="6">
        <v>4362090</v>
      </c>
      <c r="BG54" s="6">
        <v>3089162</v>
      </c>
      <c r="BH54" s="1">
        <v>0</v>
      </c>
      <c r="BI54" s="1">
        <v>0</v>
      </c>
      <c r="BJ54" s="6">
        <v>281860</v>
      </c>
      <c r="BK54" s="6">
        <v>86276</v>
      </c>
      <c r="BL54" s="6">
        <v>109673</v>
      </c>
      <c r="BM54" s="6">
        <v>150512</v>
      </c>
      <c r="BN54" s="6">
        <v>948914</v>
      </c>
      <c r="BO54" s="6">
        <v>2354446</v>
      </c>
      <c r="BP54" s="6">
        <v>813665</v>
      </c>
      <c r="BQ54" s="6">
        <v>103703</v>
      </c>
      <c r="BR54" s="6">
        <v>869476</v>
      </c>
      <c r="BS54" s="1">
        <v>0</v>
      </c>
      <c r="BT54" s="1">
        <v>0</v>
      </c>
      <c r="BU54" s="6">
        <v>232182</v>
      </c>
      <c r="BV54" s="6">
        <v>79433</v>
      </c>
      <c r="BW54" s="6">
        <v>938260</v>
      </c>
      <c r="BX54" s="6">
        <v>436511</v>
      </c>
      <c r="BY54" s="6">
        <v>105886</v>
      </c>
      <c r="BZ54" s="5">
        <f t="shared" si="5"/>
        <v>37360870</v>
      </c>
    </row>
    <row r="55" spans="1:78" x14ac:dyDescent="0.25">
      <c r="A55" s="54" t="s">
        <v>187</v>
      </c>
      <c r="B55" s="54" t="s">
        <v>188</v>
      </c>
      <c r="L55" s="5">
        <v>0</v>
      </c>
      <c r="BZ55" s="5">
        <f t="shared" si="5"/>
        <v>0</v>
      </c>
    </row>
    <row r="56" spans="1:78" x14ac:dyDescent="0.25">
      <c r="A56" s="54" t="s">
        <v>189</v>
      </c>
      <c r="B56" s="54" t="s">
        <v>190</v>
      </c>
      <c r="C56" s="6">
        <v>33744</v>
      </c>
      <c r="D56" s="6">
        <v>39630</v>
      </c>
      <c r="E56" s="6">
        <v>10000</v>
      </c>
      <c r="F56" s="6">
        <v>92948</v>
      </c>
      <c r="G56" s="1">
        <v>0</v>
      </c>
      <c r="H56" s="6">
        <v>27742</v>
      </c>
      <c r="I56" s="1">
        <v>0</v>
      </c>
      <c r="J56" s="6">
        <v>354164</v>
      </c>
      <c r="K56" s="6">
        <v>128358</v>
      </c>
      <c r="L56" s="5">
        <v>0</v>
      </c>
      <c r="M56" s="6">
        <v>326446</v>
      </c>
      <c r="N56" s="6">
        <v>573067</v>
      </c>
      <c r="O56" s="6">
        <v>36491</v>
      </c>
      <c r="P56" s="6">
        <v>259614</v>
      </c>
      <c r="Q56" s="6">
        <v>137822</v>
      </c>
      <c r="R56" s="6">
        <v>53248</v>
      </c>
      <c r="S56" s="6">
        <v>15924</v>
      </c>
      <c r="U56" s="6">
        <v>130113</v>
      </c>
      <c r="V56" s="6">
        <v>555157</v>
      </c>
      <c r="W56" s="1">
        <v>0</v>
      </c>
      <c r="X56" s="6">
        <v>48703</v>
      </c>
      <c r="Y56" s="6">
        <v>460561</v>
      </c>
      <c r="Z56" s="6">
        <v>30000</v>
      </c>
      <c r="AA56" s="6">
        <v>138365</v>
      </c>
      <c r="AB56" s="6">
        <v>165876</v>
      </c>
      <c r="AC56" s="6">
        <v>372534</v>
      </c>
      <c r="AD56" s="1">
        <v>0</v>
      </c>
      <c r="AE56" s="1">
        <v>0</v>
      </c>
      <c r="AF56" s="1">
        <v>0</v>
      </c>
      <c r="AG56" s="6">
        <v>267040</v>
      </c>
      <c r="AH56" s="6">
        <v>252519</v>
      </c>
      <c r="AI56" s="6">
        <v>18906</v>
      </c>
      <c r="AJ56" s="1">
        <v>0</v>
      </c>
      <c r="AK56" s="1">
        <v>0</v>
      </c>
      <c r="AL56" s="6">
        <v>99052</v>
      </c>
      <c r="AM56" s="6">
        <v>1119158</v>
      </c>
      <c r="AO56" s="6">
        <v>44801</v>
      </c>
      <c r="AP56" s="6">
        <v>84110</v>
      </c>
      <c r="AQ56" s="6">
        <v>212626</v>
      </c>
      <c r="AR56" s="1">
        <v>0</v>
      </c>
      <c r="AS56" s="1">
        <v>0</v>
      </c>
      <c r="AT56" s="6">
        <v>332945</v>
      </c>
      <c r="AU56" s="6">
        <v>302490</v>
      </c>
      <c r="AV56" s="6">
        <v>1396</v>
      </c>
      <c r="AW56" s="6">
        <v>89431</v>
      </c>
      <c r="AX56" s="6">
        <v>201011</v>
      </c>
      <c r="AY56" s="6">
        <v>10000</v>
      </c>
      <c r="AZ56" s="6">
        <v>49109</v>
      </c>
      <c r="BA56" s="6">
        <v>25866</v>
      </c>
      <c r="BB56" s="6">
        <v>67430</v>
      </c>
      <c r="BC56" s="6">
        <v>37819</v>
      </c>
      <c r="BD56" s="6">
        <v>248885</v>
      </c>
      <c r="BE56" s="6">
        <v>89644</v>
      </c>
      <c r="BF56" s="6">
        <v>317790</v>
      </c>
      <c r="BG56" s="1">
        <v>0</v>
      </c>
      <c r="BH56" s="6">
        <v>40406</v>
      </c>
      <c r="BI56" s="6">
        <v>2230</v>
      </c>
      <c r="BJ56" s="1">
        <v>0</v>
      </c>
      <c r="BK56" s="1">
        <v>0</v>
      </c>
      <c r="BL56" s="1">
        <v>398</v>
      </c>
      <c r="BM56" s="1">
        <v>0</v>
      </c>
      <c r="BN56" s="6">
        <v>5310</v>
      </c>
      <c r="BO56" s="6">
        <v>430069</v>
      </c>
      <c r="BP56" s="6">
        <v>244678</v>
      </c>
      <c r="BQ56" s="6">
        <v>60181</v>
      </c>
      <c r="BR56" s="6">
        <v>66291</v>
      </c>
      <c r="BS56" s="1">
        <v>0</v>
      </c>
      <c r="BT56" s="6">
        <v>29392</v>
      </c>
      <c r="BU56" s="6">
        <v>118520</v>
      </c>
      <c r="BV56" s="1">
        <v>0</v>
      </c>
      <c r="BW56" s="1">
        <v>0</v>
      </c>
      <c r="BX56" s="1">
        <v>0</v>
      </c>
      <c r="BY56" s="1">
        <v>0</v>
      </c>
      <c r="BZ56" s="5">
        <f t="shared" si="5"/>
        <v>8860010</v>
      </c>
    </row>
    <row r="57" spans="1:78" x14ac:dyDescent="0.25">
      <c r="A57" s="54" t="s">
        <v>191</v>
      </c>
      <c r="B57" s="54" t="s">
        <v>192</v>
      </c>
      <c r="C57" s="6">
        <v>14339</v>
      </c>
      <c r="D57" s="6">
        <v>698002</v>
      </c>
      <c r="E57" s="1">
        <v>0</v>
      </c>
      <c r="F57" s="6">
        <v>76909</v>
      </c>
      <c r="G57" s="1">
        <v>0</v>
      </c>
      <c r="H57" s="1">
        <v>0</v>
      </c>
      <c r="I57" s="1">
        <v>0</v>
      </c>
      <c r="J57" s="6">
        <v>169938</v>
      </c>
      <c r="K57" s="6">
        <v>123852</v>
      </c>
      <c r="L57" s="5">
        <v>20000</v>
      </c>
      <c r="M57" s="6">
        <v>66893</v>
      </c>
      <c r="N57" s="6">
        <v>143614</v>
      </c>
      <c r="O57" s="1">
        <v>0</v>
      </c>
      <c r="P57" s="6">
        <v>269816</v>
      </c>
      <c r="Q57" s="6">
        <v>137604</v>
      </c>
      <c r="R57" s="6">
        <v>41515</v>
      </c>
      <c r="S57" s="6">
        <v>119316</v>
      </c>
      <c r="U57" s="6">
        <v>93743</v>
      </c>
      <c r="V57" s="6">
        <v>124752</v>
      </c>
      <c r="W57" s="1">
        <v>0</v>
      </c>
      <c r="X57" s="6">
        <v>34916</v>
      </c>
      <c r="Y57" s="6">
        <v>12312</v>
      </c>
      <c r="Z57" s="1">
        <v>0</v>
      </c>
      <c r="AA57" s="6">
        <v>18672</v>
      </c>
      <c r="AB57" s="1">
        <v>0</v>
      </c>
      <c r="AC57" s="6">
        <v>263660</v>
      </c>
      <c r="AD57" s="1">
        <v>0</v>
      </c>
      <c r="AE57" s="1">
        <v>0</v>
      </c>
      <c r="AF57" s="1">
        <v>0</v>
      </c>
      <c r="AG57" s="6">
        <v>229684</v>
      </c>
      <c r="AH57" s="6">
        <v>91156</v>
      </c>
      <c r="AI57" s="6">
        <v>75909</v>
      </c>
      <c r="AJ57" s="1">
        <v>0</v>
      </c>
      <c r="AK57" s="1">
        <v>0</v>
      </c>
      <c r="AL57" s="6">
        <v>37615</v>
      </c>
      <c r="AM57" s="6">
        <v>407444</v>
      </c>
      <c r="AO57" s="6">
        <v>126367</v>
      </c>
      <c r="AP57" s="6">
        <v>138940</v>
      </c>
      <c r="AQ57" s="6">
        <v>3063</v>
      </c>
      <c r="AR57" s="1">
        <v>0</v>
      </c>
      <c r="AS57" s="1">
        <v>0</v>
      </c>
      <c r="AT57" s="6">
        <v>103345</v>
      </c>
      <c r="AU57" s="1">
        <v>0</v>
      </c>
      <c r="AV57" s="6">
        <v>56687</v>
      </c>
      <c r="AW57" s="1">
        <v>0</v>
      </c>
      <c r="AX57" s="6">
        <v>203406</v>
      </c>
      <c r="AY57" s="1">
        <v>0</v>
      </c>
      <c r="AZ57" s="6">
        <v>53407</v>
      </c>
      <c r="BA57" s="6">
        <v>86627</v>
      </c>
      <c r="BB57" s="6">
        <v>113016</v>
      </c>
      <c r="BC57" s="6">
        <v>243457</v>
      </c>
      <c r="BD57" s="1">
        <v>0</v>
      </c>
      <c r="BE57" s="6">
        <v>198560</v>
      </c>
      <c r="BF57" s="6">
        <v>331792</v>
      </c>
      <c r="BG57" s="6">
        <v>233717</v>
      </c>
      <c r="BH57" s="6">
        <v>20280</v>
      </c>
      <c r="BI57" s="1">
        <v>0</v>
      </c>
      <c r="BJ57" s="1">
        <v>935</v>
      </c>
      <c r="BK57" s="1">
        <v>0</v>
      </c>
      <c r="BL57" s="1">
        <v>0</v>
      </c>
      <c r="BM57" s="1">
        <v>0</v>
      </c>
      <c r="BN57" s="1">
        <v>0</v>
      </c>
      <c r="BO57" s="6">
        <v>232133</v>
      </c>
      <c r="BP57" s="6">
        <v>240156</v>
      </c>
      <c r="BQ57" s="1">
        <v>0</v>
      </c>
      <c r="BR57" s="6">
        <v>12862</v>
      </c>
      <c r="BS57" s="1">
        <v>0</v>
      </c>
      <c r="BT57" s="6">
        <v>81597</v>
      </c>
      <c r="BU57" s="6">
        <v>127020</v>
      </c>
      <c r="BV57" s="1">
        <v>0</v>
      </c>
      <c r="BW57" s="6">
        <v>601409</v>
      </c>
      <c r="BX57" s="1">
        <v>0</v>
      </c>
      <c r="BY57" s="1">
        <v>0</v>
      </c>
      <c r="BZ57" s="5">
        <f t="shared" si="5"/>
        <v>6480437</v>
      </c>
    </row>
    <row r="58" spans="1:78" x14ac:dyDescent="0.25">
      <c r="A58" s="54" t="s">
        <v>193</v>
      </c>
      <c r="B58" s="54" t="s">
        <v>194</v>
      </c>
      <c r="C58" s="1">
        <v>0</v>
      </c>
      <c r="D58" s="6">
        <v>65357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6">
        <v>63755</v>
      </c>
      <c r="K58" s="1">
        <v>0</v>
      </c>
      <c r="L58" s="5">
        <v>0</v>
      </c>
      <c r="M58" s="6">
        <v>101094</v>
      </c>
      <c r="N58" s="6">
        <v>107990</v>
      </c>
      <c r="O58" s="1">
        <v>0</v>
      </c>
      <c r="P58" s="6">
        <v>26362</v>
      </c>
      <c r="Q58" s="6">
        <v>31131</v>
      </c>
      <c r="R58" s="1">
        <v>0</v>
      </c>
      <c r="S58" s="1">
        <v>0</v>
      </c>
      <c r="U58" s="6">
        <v>12520</v>
      </c>
      <c r="V58" s="6">
        <v>11688</v>
      </c>
      <c r="W58" s="1">
        <v>0</v>
      </c>
      <c r="X58" s="6">
        <v>2762</v>
      </c>
      <c r="Y58" s="6">
        <v>68451</v>
      </c>
      <c r="Z58" s="6">
        <v>63051</v>
      </c>
      <c r="AA58" s="1">
        <v>0</v>
      </c>
      <c r="AB58" s="1">
        <v>0</v>
      </c>
      <c r="AC58" s="6">
        <v>69619</v>
      </c>
      <c r="AD58" s="1">
        <v>0</v>
      </c>
      <c r="AE58" s="1">
        <v>0</v>
      </c>
      <c r="AF58" s="6">
        <v>14609</v>
      </c>
      <c r="AG58" s="6">
        <v>6597</v>
      </c>
      <c r="AH58" s="6">
        <v>283691</v>
      </c>
      <c r="AI58" s="6">
        <v>31175</v>
      </c>
      <c r="AJ58" s="1">
        <v>0</v>
      </c>
      <c r="AK58" s="1">
        <v>0</v>
      </c>
      <c r="AL58" s="6">
        <v>36637</v>
      </c>
      <c r="AM58" s="6">
        <v>330686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6">
        <v>165431</v>
      </c>
      <c r="AU58" s="6">
        <v>133530</v>
      </c>
      <c r="AV58" s="6">
        <v>45335</v>
      </c>
      <c r="AW58" s="1">
        <v>0</v>
      </c>
      <c r="AX58" s="6">
        <v>79763</v>
      </c>
      <c r="AY58" s="1">
        <v>0</v>
      </c>
      <c r="AZ58" s="1">
        <v>0</v>
      </c>
      <c r="BA58" s="1">
        <v>0</v>
      </c>
      <c r="BB58" s="6">
        <v>34573</v>
      </c>
      <c r="BC58" s="6">
        <v>106917</v>
      </c>
      <c r="BD58" s="1">
        <v>0</v>
      </c>
      <c r="BE58" s="6">
        <v>184944</v>
      </c>
      <c r="BF58" s="6">
        <v>82103</v>
      </c>
      <c r="BG58" s="6">
        <v>96241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6">
        <v>132818</v>
      </c>
      <c r="BP58" s="6">
        <v>34036</v>
      </c>
      <c r="BQ58" s="1">
        <v>0</v>
      </c>
      <c r="BR58" s="1">
        <v>0</v>
      </c>
      <c r="BS58" s="1">
        <v>0</v>
      </c>
      <c r="BT58" s="6">
        <v>42204</v>
      </c>
      <c r="BU58" s="6">
        <v>36630</v>
      </c>
      <c r="BV58" s="1">
        <v>0</v>
      </c>
      <c r="BW58" s="1">
        <v>0</v>
      </c>
      <c r="BX58" s="1">
        <v>0</v>
      </c>
      <c r="BY58" s="1">
        <v>0</v>
      </c>
      <c r="BZ58" s="5">
        <f t="shared" si="5"/>
        <v>2501700</v>
      </c>
    </row>
    <row r="59" spans="1:78" x14ac:dyDescent="0.25">
      <c r="A59" s="54" t="s">
        <v>195</v>
      </c>
      <c r="B59" s="54" t="s">
        <v>196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6">
        <v>53290</v>
      </c>
      <c r="L59" s="5">
        <v>0</v>
      </c>
      <c r="M59" s="1">
        <v>0</v>
      </c>
      <c r="N59" s="1">
        <v>0</v>
      </c>
      <c r="O59" s="1">
        <v>0</v>
      </c>
      <c r="P59" s="1">
        <v>0</v>
      </c>
      <c r="Q59" s="6">
        <v>39470</v>
      </c>
      <c r="R59" s="1">
        <v>0</v>
      </c>
      <c r="S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6">
        <v>10699</v>
      </c>
      <c r="AM59" s="1">
        <v>0</v>
      </c>
      <c r="AO59" s="1">
        <v>0</v>
      </c>
      <c r="AP59" s="1">
        <v>272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6">
        <v>5831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6">
        <v>154331</v>
      </c>
      <c r="BG59" s="6">
        <v>86266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6">
        <v>8012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5">
        <f t="shared" si="5"/>
        <v>358171</v>
      </c>
    </row>
    <row r="60" spans="1:78" x14ac:dyDescent="0.25">
      <c r="A60" s="54" t="s">
        <v>197</v>
      </c>
      <c r="B60" s="54" t="s">
        <v>198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5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6">
        <v>20547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6">
        <v>2429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6">
        <v>78337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5">
        <f t="shared" si="5"/>
        <v>101313</v>
      </c>
    </row>
    <row r="61" spans="1:78" x14ac:dyDescent="0.25">
      <c r="A61" s="54" t="s">
        <v>199</v>
      </c>
      <c r="B61" s="54" t="s">
        <v>200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5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U61" s="1">
        <v>0</v>
      </c>
      <c r="V61" s="1">
        <v>0</v>
      </c>
      <c r="W61" s="1">
        <v>0</v>
      </c>
      <c r="X61" s="6">
        <v>2035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6">
        <v>62892</v>
      </c>
      <c r="AJ61" s="1">
        <v>0</v>
      </c>
      <c r="AK61" s="1">
        <v>0</v>
      </c>
      <c r="AL61" s="1">
        <v>0</v>
      </c>
      <c r="AM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6">
        <v>12015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5">
        <f t="shared" si="5"/>
        <v>76942</v>
      </c>
    </row>
    <row r="62" spans="1:78" x14ac:dyDescent="0.25">
      <c r="A62" s="54" t="s">
        <v>201</v>
      </c>
      <c r="B62" s="54" t="s">
        <v>202</v>
      </c>
      <c r="L62" s="5">
        <v>0</v>
      </c>
      <c r="BZ62" s="5">
        <f t="shared" si="5"/>
        <v>0</v>
      </c>
    </row>
    <row r="63" spans="1:78" x14ac:dyDescent="0.25">
      <c r="A63" s="54" t="s">
        <v>203</v>
      </c>
      <c r="B63" s="54" t="s">
        <v>204</v>
      </c>
      <c r="C63" s="6">
        <v>139804</v>
      </c>
      <c r="D63" s="6">
        <v>601542</v>
      </c>
      <c r="E63" s="6">
        <v>48187</v>
      </c>
      <c r="F63" s="6">
        <v>87105</v>
      </c>
      <c r="G63" s="6">
        <v>108584</v>
      </c>
      <c r="H63" s="1">
        <v>0</v>
      </c>
      <c r="I63" s="6">
        <v>117371</v>
      </c>
      <c r="J63" s="6">
        <v>664063</v>
      </c>
      <c r="K63" s="6">
        <v>218815</v>
      </c>
      <c r="L63" s="5">
        <v>47610</v>
      </c>
      <c r="M63" s="6">
        <v>1366894</v>
      </c>
      <c r="N63" s="6">
        <v>1046706</v>
      </c>
      <c r="O63" s="6">
        <v>21886</v>
      </c>
      <c r="P63" s="6">
        <v>7482179</v>
      </c>
      <c r="Q63" s="6">
        <v>485520</v>
      </c>
      <c r="R63" s="6">
        <v>102691</v>
      </c>
      <c r="S63" s="6">
        <v>233451</v>
      </c>
      <c r="U63" s="6">
        <v>172157</v>
      </c>
      <c r="V63" s="6">
        <v>645355</v>
      </c>
      <c r="W63" s="6">
        <v>15009</v>
      </c>
      <c r="X63" s="6">
        <v>110041</v>
      </c>
      <c r="Y63" s="6">
        <v>513746</v>
      </c>
      <c r="Z63" s="6">
        <v>136504</v>
      </c>
      <c r="AA63" s="6">
        <v>171426</v>
      </c>
      <c r="AB63" s="6">
        <v>217027</v>
      </c>
      <c r="AC63" s="6">
        <v>331032</v>
      </c>
      <c r="AD63" s="6">
        <v>2748</v>
      </c>
      <c r="AE63" s="6">
        <v>114888</v>
      </c>
      <c r="AF63" s="6">
        <v>104478</v>
      </c>
      <c r="AG63" s="6">
        <v>326608</v>
      </c>
      <c r="AH63" s="6">
        <v>1598798</v>
      </c>
      <c r="AI63" s="1">
        <v>0</v>
      </c>
      <c r="AJ63" s="1">
        <v>0</v>
      </c>
      <c r="AK63" s="6">
        <v>111467</v>
      </c>
      <c r="AL63" s="6">
        <v>76299</v>
      </c>
      <c r="AM63" s="6">
        <v>1495339</v>
      </c>
      <c r="AO63" s="6">
        <v>92084</v>
      </c>
      <c r="AP63" s="6">
        <v>530210</v>
      </c>
      <c r="AQ63" s="6">
        <v>230699</v>
      </c>
      <c r="AR63" s="6">
        <v>21809</v>
      </c>
      <c r="AS63" s="6">
        <v>302538</v>
      </c>
      <c r="AT63" s="6">
        <v>988177</v>
      </c>
      <c r="AU63" s="6">
        <v>331111</v>
      </c>
      <c r="AV63" s="6">
        <v>135747</v>
      </c>
      <c r="AW63" s="6">
        <v>277746</v>
      </c>
      <c r="AX63" s="6">
        <v>493782</v>
      </c>
      <c r="AY63" s="6">
        <v>57438</v>
      </c>
      <c r="AZ63" s="6">
        <v>141540</v>
      </c>
      <c r="BA63" s="6">
        <v>354285</v>
      </c>
      <c r="BB63" s="6">
        <v>243085</v>
      </c>
      <c r="BC63" s="6">
        <v>234139</v>
      </c>
      <c r="BD63" s="6">
        <v>1640698</v>
      </c>
      <c r="BE63" s="6">
        <v>658960</v>
      </c>
      <c r="BF63" s="6">
        <v>1299950</v>
      </c>
      <c r="BG63" s="6">
        <v>701410</v>
      </c>
      <c r="BH63" s="6">
        <v>47683</v>
      </c>
      <c r="BI63" s="6">
        <v>73721</v>
      </c>
      <c r="BJ63" s="6">
        <v>421086</v>
      </c>
      <c r="BK63" s="6">
        <v>3396</v>
      </c>
      <c r="BL63" s="6">
        <v>6687</v>
      </c>
      <c r="BM63" s="6">
        <v>225748</v>
      </c>
      <c r="BN63" s="6">
        <v>123647</v>
      </c>
      <c r="BO63" s="6">
        <v>198681</v>
      </c>
      <c r="BP63" s="6">
        <v>761017</v>
      </c>
      <c r="BQ63" s="6">
        <v>73769</v>
      </c>
      <c r="BR63" s="6">
        <v>371400</v>
      </c>
      <c r="BS63" s="6">
        <v>269708</v>
      </c>
      <c r="BT63" s="6">
        <v>54217</v>
      </c>
      <c r="BU63" s="6">
        <v>1084082</v>
      </c>
      <c r="BV63" s="6">
        <v>236700</v>
      </c>
      <c r="BW63" s="6">
        <v>572710</v>
      </c>
      <c r="BX63" s="6">
        <v>1458473</v>
      </c>
      <c r="BY63" s="6">
        <v>2598</v>
      </c>
      <c r="BZ63" s="5">
        <f t="shared" si="5"/>
        <v>33636061</v>
      </c>
    </row>
    <row r="64" spans="1:78" x14ac:dyDescent="0.25">
      <c r="A64" s="54" t="s">
        <v>205</v>
      </c>
      <c r="B64" s="54" t="s">
        <v>206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5">
        <v>0</v>
      </c>
      <c r="M64" s="1">
        <v>0</v>
      </c>
      <c r="N64" s="1">
        <v>0</v>
      </c>
      <c r="O64" s="1">
        <v>0</v>
      </c>
      <c r="P64" s="6">
        <v>1010</v>
      </c>
      <c r="Q64" s="1">
        <v>0</v>
      </c>
      <c r="R64" s="1">
        <v>0</v>
      </c>
      <c r="S64" s="1">
        <v>0</v>
      </c>
      <c r="U64" s="1">
        <v>0</v>
      </c>
      <c r="V64" s="1">
        <v>0</v>
      </c>
      <c r="W64" s="1">
        <v>0</v>
      </c>
      <c r="X64" s="6">
        <v>1259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6">
        <v>3181</v>
      </c>
      <c r="AJ64" s="1">
        <v>0</v>
      </c>
      <c r="AK64" s="1">
        <v>0</v>
      </c>
      <c r="AL64" s="1">
        <v>0</v>
      </c>
      <c r="AM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6">
        <v>74000</v>
      </c>
      <c r="AX64" s="6">
        <v>19116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6">
        <v>7557</v>
      </c>
      <c r="BX64" s="1">
        <v>0</v>
      </c>
      <c r="BY64" s="1">
        <v>0</v>
      </c>
      <c r="BZ64" s="5">
        <f t="shared" si="5"/>
        <v>106123</v>
      </c>
    </row>
    <row r="65" spans="1:78" x14ac:dyDescent="0.25">
      <c r="A65" s="54" t="s">
        <v>207</v>
      </c>
      <c r="B65" s="54" t="s">
        <v>208</v>
      </c>
      <c r="C65" s="6">
        <v>236916</v>
      </c>
      <c r="D65" s="6">
        <v>744664</v>
      </c>
      <c r="E65" s="1">
        <v>0</v>
      </c>
      <c r="F65" s="6">
        <v>230441</v>
      </c>
      <c r="G65" s="6">
        <v>295391</v>
      </c>
      <c r="H65" s="6">
        <v>147793</v>
      </c>
      <c r="I65" s="1">
        <v>0</v>
      </c>
      <c r="J65" s="6">
        <v>252026</v>
      </c>
      <c r="K65" s="1">
        <v>0</v>
      </c>
      <c r="L65" s="5">
        <v>0</v>
      </c>
      <c r="M65" s="6">
        <v>1985095</v>
      </c>
      <c r="N65" s="6">
        <v>58157</v>
      </c>
      <c r="O65" s="6">
        <v>-17066</v>
      </c>
      <c r="P65" s="6">
        <v>8401916</v>
      </c>
      <c r="Q65" s="6">
        <v>241942</v>
      </c>
      <c r="R65" s="6">
        <v>25932</v>
      </c>
      <c r="S65" s="6">
        <v>49894</v>
      </c>
      <c r="U65" s="6">
        <v>1719462</v>
      </c>
      <c r="V65" s="6">
        <v>299656</v>
      </c>
      <c r="W65" s="1">
        <v>0</v>
      </c>
      <c r="X65" s="6">
        <v>1665</v>
      </c>
      <c r="Y65" s="6">
        <v>1820594</v>
      </c>
      <c r="Z65" s="6">
        <v>57129</v>
      </c>
      <c r="AA65" s="6">
        <v>1463749</v>
      </c>
      <c r="AB65" s="6">
        <v>2415</v>
      </c>
      <c r="AC65" s="6">
        <v>58546</v>
      </c>
      <c r="AD65" s="6">
        <v>39852</v>
      </c>
      <c r="AE65" s="6">
        <v>41053</v>
      </c>
      <c r="AF65" s="6">
        <v>98039</v>
      </c>
      <c r="AG65" s="6">
        <v>752407</v>
      </c>
      <c r="AH65" s="6">
        <v>1496384</v>
      </c>
      <c r="AI65" s="1">
        <v>0</v>
      </c>
      <c r="AJ65" s="1">
        <v>0</v>
      </c>
      <c r="AK65" s="1">
        <v>0</v>
      </c>
      <c r="AL65" s="6">
        <v>21434</v>
      </c>
      <c r="AM65" s="6">
        <v>413360</v>
      </c>
      <c r="AO65" s="6">
        <v>424790</v>
      </c>
      <c r="AP65" s="6">
        <v>727358</v>
      </c>
      <c r="AQ65" s="6">
        <v>480299</v>
      </c>
      <c r="AR65" s="6">
        <v>22020</v>
      </c>
      <c r="AS65" s="1">
        <v>0</v>
      </c>
      <c r="AT65" s="6">
        <v>673751</v>
      </c>
      <c r="AU65" s="6">
        <v>234358</v>
      </c>
      <c r="AV65" s="1">
        <v>0</v>
      </c>
      <c r="AW65" s="6">
        <v>39078</v>
      </c>
      <c r="AX65" s="6">
        <v>970178</v>
      </c>
      <c r="AY65" s="1">
        <v>0</v>
      </c>
      <c r="AZ65" s="6">
        <v>21463</v>
      </c>
      <c r="BA65" s="6">
        <v>5979</v>
      </c>
      <c r="BB65" s="6">
        <v>535256</v>
      </c>
      <c r="BC65" s="6">
        <v>135207</v>
      </c>
      <c r="BD65" s="6">
        <v>1900</v>
      </c>
      <c r="BE65" s="6">
        <v>659778</v>
      </c>
      <c r="BF65" s="6">
        <v>382756</v>
      </c>
      <c r="BG65" s="6">
        <v>1025126</v>
      </c>
      <c r="BH65" s="1">
        <v>0</v>
      </c>
      <c r="BI65" s="1">
        <v>0</v>
      </c>
      <c r="BJ65" s="6">
        <v>1647745</v>
      </c>
      <c r="BK65" s="6">
        <v>73782</v>
      </c>
      <c r="BL65" s="6">
        <v>5595</v>
      </c>
      <c r="BM65" s="6">
        <v>318632</v>
      </c>
      <c r="BN65" s="6">
        <v>1046229</v>
      </c>
      <c r="BO65" s="6">
        <v>298059</v>
      </c>
      <c r="BP65" s="6">
        <v>67225</v>
      </c>
      <c r="BQ65" s="6">
        <v>56565</v>
      </c>
      <c r="BR65" s="6">
        <v>12981</v>
      </c>
      <c r="BS65" s="6">
        <v>144790</v>
      </c>
      <c r="BT65" s="6">
        <v>40576</v>
      </c>
      <c r="BU65" s="6">
        <v>20909</v>
      </c>
      <c r="BV65" s="6">
        <v>105184</v>
      </c>
      <c r="BW65" s="6">
        <v>455566</v>
      </c>
      <c r="BX65" s="6">
        <v>120455</v>
      </c>
      <c r="BY65" s="6">
        <v>32444</v>
      </c>
      <c r="BZ65" s="5">
        <f t="shared" si="5"/>
        <v>31724880</v>
      </c>
    </row>
    <row r="66" spans="1:78" x14ac:dyDescent="0.25">
      <c r="A66" t="s">
        <v>209</v>
      </c>
      <c r="B66" t="s">
        <v>210</v>
      </c>
      <c r="C66" s="6">
        <v>21639784</v>
      </c>
      <c r="D66" s="6">
        <v>177992602</v>
      </c>
      <c r="E66" s="6">
        <v>8681299</v>
      </c>
      <c r="F66" s="6">
        <v>77949884</v>
      </c>
      <c r="G66" s="6">
        <v>28162108</v>
      </c>
      <c r="H66" s="6">
        <v>19778360</v>
      </c>
      <c r="I66" s="6">
        <v>27093514</v>
      </c>
      <c r="J66" s="6">
        <v>92703639</v>
      </c>
      <c r="K66" s="6">
        <v>16953060</v>
      </c>
      <c r="L66" s="5">
        <v>25831477</v>
      </c>
      <c r="M66" s="6">
        <v>216490421</v>
      </c>
      <c r="N66" s="6">
        <v>277092311</v>
      </c>
      <c r="O66" s="6">
        <v>13345826</v>
      </c>
      <c r="P66" s="6">
        <v>479784052</v>
      </c>
      <c r="Q66" s="6">
        <v>65542644</v>
      </c>
      <c r="R66" s="6">
        <v>35829923</v>
      </c>
      <c r="S66" s="6">
        <v>49757271</v>
      </c>
      <c r="U66" s="6">
        <v>34073626</v>
      </c>
      <c r="V66" s="6">
        <v>84903714</v>
      </c>
      <c r="W66" s="6">
        <v>9134244</v>
      </c>
      <c r="X66" s="6">
        <v>24106688</v>
      </c>
      <c r="Y66" s="6">
        <v>186515759</v>
      </c>
      <c r="Z66" s="6">
        <v>18923282</v>
      </c>
      <c r="AA66" s="6">
        <v>27820445</v>
      </c>
      <c r="AB66" s="6">
        <v>26618815</v>
      </c>
      <c r="AC66" s="6">
        <v>130820863</v>
      </c>
      <c r="AD66" s="6">
        <v>9042956</v>
      </c>
      <c r="AE66" s="6">
        <v>23415434</v>
      </c>
      <c r="AF66" s="6">
        <v>10172453</v>
      </c>
      <c r="AG66" s="6">
        <v>74744974</v>
      </c>
      <c r="AH66" s="6">
        <v>586670456</v>
      </c>
      <c r="AI66" s="6">
        <v>67679339</v>
      </c>
      <c r="AJ66" s="6">
        <v>7050969</v>
      </c>
      <c r="AK66" s="6">
        <v>11434557</v>
      </c>
      <c r="AL66" s="6">
        <v>19594173</v>
      </c>
      <c r="AM66" s="6">
        <v>421800907</v>
      </c>
      <c r="AO66" s="6">
        <v>78680959</v>
      </c>
      <c r="AP66" s="6">
        <v>112767831</v>
      </c>
      <c r="AQ66" s="6">
        <v>43016791</v>
      </c>
      <c r="AR66" s="6">
        <v>22527446</v>
      </c>
      <c r="AS66" s="6">
        <v>13105064</v>
      </c>
      <c r="AT66" s="6">
        <v>230204796</v>
      </c>
      <c r="AU66" s="6">
        <v>67396059</v>
      </c>
      <c r="AV66" s="6">
        <v>16428480</v>
      </c>
      <c r="AW66" s="6">
        <v>27717055</v>
      </c>
      <c r="AX66" s="6">
        <v>151047316</v>
      </c>
      <c r="AY66" s="6">
        <v>7013786</v>
      </c>
      <c r="AZ66" s="6">
        <v>29102694</v>
      </c>
      <c r="BA66" s="6">
        <v>25903781</v>
      </c>
      <c r="BB66" s="6">
        <v>48430524</v>
      </c>
      <c r="BC66" s="6">
        <v>84156045</v>
      </c>
      <c r="BD66" s="6">
        <v>86519443</v>
      </c>
      <c r="BE66" s="6">
        <v>118097770</v>
      </c>
      <c r="BF66" s="6">
        <v>235686733</v>
      </c>
      <c r="BG66" s="6">
        <v>219804393</v>
      </c>
      <c r="BH66" s="6">
        <v>17629064</v>
      </c>
      <c r="BI66" s="6">
        <v>40479834</v>
      </c>
      <c r="BJ66" s="6">
        <v>78796810</v>
      </c>
      <c r="BK66" s="6">
        <v>23057865</v>
      </c>
      <c r="BL66" s="6">
        <v>19941633</v>
      </c>
      <c r="BM66" s="6">
        <v>84520462</v>
      </c>
      <c r="BN66" s="6">
        <v>102886791</v>
      </c>
      <c r="BO66" s="6">
        <v>86494776</v>
      </c>
      <c r="BP66" s="6">
        <v>103985944</v>
      </c>
      <c r="BQ66" s="6">
        <v>29457457</v>
      </c>
      <c r="BR66" s="6">
        <v>36403467</v>
      </c>
      <c r="BS66" s="6">
        <v>42386422</v>
      </c>
      <c r="BT66" s="6">
        <v>76703661</v>
      </c>
      <c r="BU66" s="6">
        <v>125723905</v>
      </c>
      <c r="BV66" s="6">
        <v>144128234</v>
      </c>
      <c r="BW66" s="6">
        <v>122257556</v>
      </c>
      <c r="BX66" s="6">
        <v>147785402</v>
      </c>
      <c r="BY66" s="6">
        <v>18313635</v>
      </c>
      <c r="BZ66" s="5">
        <f t="shared" si="5"/>
        <v>6327711713</v>
      </c>
    </row>
    <row r="67" spans="1:78" x14ac:dyDescent="0.25">
      <c r="A67" t="s">
        <v>211</v>
      </c>
      <c r="B67" t="s">
        <v>212</v>
      </c>
      <c r="L67" s="5">
        <v>0</v>
      </c>
      <c r="BZ67" s="5">
        <f t="shared" si="5"/>
        <v>0</v>
      </c>
    </row>
    <row r="68" spans="1:78" x14ac:dyDescent="0.25">
      <c r="A68" t="s">
        <v>213</v>
      </c>
      <c r="B68" t="s">
        <v>214</v>
      </c>
      <c r="L68" s="5">
        <v>0</v>
      </c>
      <c r="BZ68" s="5">
        <f t="shared" si="5"/>
        <v>0</v>
      </c>
    </row>
    <row r="69" spans="1:78" x14ac:dyDescent="0.25">
      <c r="A69" s="55" t="s">
        <v>215</v>
      </c>
      <c r="B69" s="56" t="s">
        <v>216</v>
      </c>
      <c r="C69" s="6">
        <v>286611</v>
      </c>
      <c r="D69" s="6">
        <v>1183812</v>
      </c>
      <c r="E69" s="6">
        <v>365680</v>
      </c>
      <c r="F69" s="6">
        <v>178905</v>
      </c>
      <c r="G69" s="6">
        <v>3284</v>
      </c>
      <c r="H69" s="1">
        <v>0</v>
      </c>
      <c r="I69" s="1">
        <v>0</v>
      </c>
      <c r="J69" s="6">
        <v>228268</v>
      </c>
      <c r="K69" s="6">
        <v>162215</v>
      </c>
      <c r="L69" s="5">
        <v>269965</v>
      </c>
      <c r="M69" s="6">
        <v>4723085</v>
      </c>
      <c r="N69" s="6">
        <v>5783997</v>
      </c>
      <c r="O69" s="6">
        <v>280989</v>
      </c>
      <c r="P69" s="6">
        <v>3483709</v>
      </c>
      <c r="Q69" s="6">
        <v>533375</v>
      </c>
      <c r="R69" s="6">
        <v>169097</v>
      </c>
      <c r="S69" s="6">
        <v>90378</v>
      </c>
      <c r="U69" s="6">
        <v>634535</v>
      </c>
      <c r="V69" s="6">
        <v>1185855</v>
      </c>
      <c r="W69" s="6">
        <v>152493</v>
      </c>
      <c r="X69" s="6">
        <v>156907</v>
      </c>
      <c r="Y69" s="6">
        <v>1501142</v>
      </c>
      <c r="Z69" s="6">
        <v>147846</v>
      </c>
      <c r="AA69" s="6">
        <v>89718</v>
      </c>
      <c r="AB69" s="6">
        <v>949633</v>
      </c>
      <c r="AC69" s="6">
        <v>620847</v>
      </c>
      <c r="AD69" s="1">
        <v>0</v>
      </c>
      <c r="AE69" s="6">
        <v>932213</v>
      </c>
      <c r="AF69" s="1">
        <v>0</v>
      </c>
      <c r="AG69" s="6">
        <v>1498628</v>
      </c>
      <c r="AH69" s="6">
        <v>7647133</v>
      </c>
      <c r="AI69" s="6">
        <v>673431</v>
      </c>
      <c r="AJ69" s="6">
        <v>82047</v>
      </c>
      <c r="AK69" s="1">
        <v>930</v>
      </c>
      <c r="AL69" s="6">
        <v>618482</v>
      </c>
      <c r="AM69" s="6">
        <v>5025916</v>
      </c>
      <c r="AO69" s="6">
        <v>303882</v>
      </c>
      <c r="AP69" s="6">
        <v>364936</v>
      </c>
      <c r="AQ69" s="6">
        <v>372084</v>
      </c>
      <c r="AR69" s="6">
        <v>15373</v>
      </c>
      <c r="AS69" s="6">
        <v>19832</v>
      </c>
      <c r="AT69" s="6">
        <v>3755623</v>
      </c>
      <c r="AU69" s="6">
        <v>1606459</v>
      </c>
      <c r="AV69" s="6">
        <v>83541</v>
      </c>
      <c r="AW69" s="6">
        <v>208892</v>
      </c>
      <c r="AX69" s="6">
        <v>3675866</v>
      </c>
      <c r="AY69" s="6">
        <v>254456</v>
      </c>
      <c r="AZ69" s="6">
        <v>194985</v>
      </c>
      <c r="BA69" s="6">
        <v>1188416</v>
      </c>
      <c r="BB69" s="6">
        <v>504143</v>
      </c>
      <c r="BC69" s="6">
        <v>582233</v>
      </c>
      <c r="BD69" s="6">
        <v>1171135</v>
      </c>
      <c r="BE69" s="6">
        <v>1379047</v>
      </c>
      <c r="BF69" s="6">
        <v>6857237</v>
      </c>
      <c r="BG69" s="6">
        <v>4270596</v>
      </c>
      <c r="BH69" s="6">
        <v>90141</v>
      </c>
      <c r="BI69" s="6">
        <v>3143</v>
      </c>
      <c r="BJ69" s="6">
        <v>71769</v>
      </c>
      <c r="BK69" s="1">
        <v>276</v>
      </c>
      <c r="BL69" s="6">
        <v>76097</v>
      </c>
      <c r="BM69" s="6">
        <v>235285</v>
      </c>
      <c r="BN69" s="6">
        <v>465698</v>
      </c>
      <c r="BO69" s="6">
        <v>1228319</v>
      </c>
      <c r="BP69" s="6">
        <v>2049446</v>
      </c>
      <c r="BQ69" s="1">
        <v>0</v>
      </c>
      <c r="BR69" s="1">
        <v>0</v>
      </c>
      <c r="BS69" s="6">
        <v>201329</v>
      </c>
      <c r="BT69" s="6">
        <v>699569</v>
      </c>
      <c r="BU69" s="6">
        <v>1678718</v>
      </c>
      <c r="BV69" s="6">
        <v>1364967</v>
      </c>
      <c r="BW69" s="6">
        <v>1345426</v>
      </c>
      <c r="BX69" s="6">
        <v>1133222</v>
      </c>
      <c r="BY69" s="6">
        <v>278701</v>
      </c>
      <c r="BZ69" s="5">
        <f t="shared" si="5"/>
        <v>77391968</v>
      </c>
    </row>
    <row r="70" spans="1:78" x14ac:dyDescent="0.25">
      <c r="A70" s="55" t="s">
        <v>217</v>
      </c>
      <c r="B70" s="56" t="s">
        <v>218</v>
      </c>
      <c r="C70" s="6">
        <v>1011208</v>
      </c>
      <c r="D70" s="6">
        <v>8622871</v>
      </c>
      <c r="E70" s="6">
        <v>264920</v>
      </c>
      <c r="F70" s="6">
        <v>2784782</v>
      </c>
      <c r="G70" s="6">
        <v>1251259</v>
      </c>
      <c r="H70" s="6">
        <v>1037425</v>
      </c>
      <c r="I70" s="6">
        <v>1313089</v>
      </c>
      <c r="J70" s="6">
        <v>3808973</v>
      </c>
      <c r="K70" s="6">
        <v>1116974</v>
      </c>
      <c r="L70" s="5">
        <v>1249566</v>
      </c>
      <c r="M70" s="6">
        <v>8708938</v>
      </c>
      <c r="N70" s="6">
        <v>12670285</v>
      </c>
      <c r="O70" s="6">
        <v>777932</v>
      </c>
      <c r="P70" s="6">
        <v>25762797</v>
      </c>
      <c r="Q70" s="6">
        <v>3249056</v>
      </c>
      <c r="R70" s="6">
        <v>1487978</v>
      </c>
      <c r="S70" s="6">
        <v>1541703</v>
      </c>
      <c r="U70" s="6">
        <v>1392207</v>
      </c>
      <c r="V70" s="6">
        <v>3706386</v>
      </c>
      <c r="W70" s="6">
        <v>307786</v>
      </c>
      <c r="X70" s="6">
        <v>1450998</v>
      </c>
      <c r="Y70" s="6">
        <v>8576851</v>
      </c>
      <c r="Z70" s="6">
        <v>1032511</v>
      </c>
      <c r="AA70" s="6">
        <v>1343048</v>
      </c>
      <c r="AB70" s="6">
        <v>1055399</v>
      </c>
      <c r="AC70" s="6">
        <v>5066479</v>
      </c>
      <c r="AD70" s="6">
        <v>209296</v>
      </c>
      <c r="AE70" s="6">
        <v>947690</v>
      </c>
      <c r="AF70" s="6">
        <v>455952</v>
      </c>
      <c r="AG70" s="6">
        <v>3295794</v>
      </c>
      <c r="AH70" s="6">
        <v>31825932</v>
      </c>
      <c r="AI70" s="6">
        <v>2807309</v>
      </c>
      <c r="AJ70" s="6">
        <v>382770</v>
      </c>
      <c r="AK70" s="6">
        <v>709166</v>
      </c>
      <c r="AL70" s="6">
        <v>870427</v>
      </c>
      <c r="AM70" s="6">
        <v>16310875</v>
      </c>
      <c r="AO70" s="6">
        <v>3407609</v>
      </c>
      <c r="AP70" s="6">
        <v>5268180</v>
      </c>
      <c r="AQ70" s="6">
        <v>1945627</v>
      </c>
      <c r="AR70" s="6">
        <v>900098</v>
      </c>
      <c r="AS70" s="6">
        <v>588782</v>
      </c>
      <c r="AT70" s="6">
        <v>11120496</v>
      </c>
      <c r="AU70" s="6">
        <v>2205033</v>
      </c>
      <c r="AV70" s="6">
        <v>624328</v>
      </c>
      <c r="AW70" s="6">
        <v>993037</v>
      </c>
      <c r="AX70" s="6">
        <v>6359445</v>
      </c>
      <c r="AY70" s="6">
        <v>312001</v>
      </c>
      <c r="AZ70" s="6">
        <v>852514</v>
      </c>
      <c r="BA70" s="6">
        <v>1145744</v>
      </c>
      <c r="BB70" s="6">
        <v>2076598</v>
      </c>
      <c r="BC70" s="6">
        <v>4365248</v>
      </c>
      <c r="BD70" s="6">
        <v>5937937</v>
      </c>
      <c r="BE70" s="6">
        <v>4464770</v>
      </c>
      <c r="BF70" s="6">
        <v>7033319</v>
      </c>
      <c r="BG70" s="6">
        <v>9627845</v>
      </c>
      <c r="BH70" s="6">
        <v>791681</v>
      </c>
      <c r="BI70" s="6">
        <v>1771856</v>
      </c>
      <c r="BJ70" s="6">
        <v>2683282</v>
      </c>
      <c r="BK70" s="6">
        <v>1079852</v>
      </c>
      <c r="BL70" s="6">
        <v>549056</v>
      </c>
      <c r="BM70" s="6">
        <v>3197725</v>
      </c>
      <c r="BN70" s="6">
        <v>3777800</v>
      </c>
      <c r="BO70" s="6">
        <v>3900467</v>
      </c>
      <c r="BP70" s="6">
        <v>6406650</v>
      </c>
      <c r="BQ70" s="6">
        <v>1007212</v>
      </c>
      <c r="BR70" s="6">
        <v>1344755</v>
      </c>
      <c r="BS70" s="6">
        <v>1950734</v>
      </c>
      <c r="BT70" s="6">
        <v>2794217</v>
      </c>
      <c r="BU70" s="6">
        <v>6554109</v>
      </c>
      <c r="BV70" s="6">
        <v>7133661</v>
      </c>
      <c r="BW70" s="6">
        <v>4529642</v>
      </c>
      <c r="BX70" s="6">
        <v>5489396</v>
      </c>
      <c r="BY70" s="6">
        <v>612375</v>
      </c>
      <c r="BZ70" s="5">
        <f t="shared" si="5"/>
        <v>283209713</v>
      </c>
    </row>
    <row r="71" spans="1:78" x14ac:dyDescent="0.25">
      <c r="A71" s="55" t="s">
        <v>219</v>
      </c>
      <c r="B71" s="56" t="s">
        <v>220</v>
      </c>
      <c r="C71" s="6">
        <v>788576</v>
      </c>
      <c r="D71" s="6">
        <v>4159172</v>
      </c>
      <c r="E71" s="6">
        <v>309262</v>
      </c>
      <c r="F71" s="6">
        <v>1410175</v>
      </c>
      <c r="G71" s="6">
        <v>889540</v>
      </c>
      <c r="H71" s="6">
        <v>885229</v>
      </c>
      <c r="I71" s="6">
        <v>476037</v>
      </c>
      <c r="J71" s="6">
        <v>3295924</v>
      </c>
      <c r="K71" s="6">
        <v>659709</v>
      </c>
      <c r="L71" s="5">
        <v>715132</v>
      </c>
      <c r="M71" s="6">
        <v>4371675</v>
      </c>
      <c r="N71" s="6">
        <v>6976839</v>
      </c>
      <c r="O71" s="6">
        <v>547228</v>
      </c>
      <c r="P71" s="6">
        <v>13760475</v>
      </c>
      <c r="Q71" s="6">
        <v>1626829</v>
      </c>
      <c r="R71" s="6">
        <v>1415777</v>
      </c>
      <c r="S71" s="6">
        <v>1795684</v>
      </c>
      <c r="U71" s="6">
        <v>964330</v>
      </c>
      <c r="V71" s="6">
        <v>2461539</v>
      </c>
      <c r="W71" s="6">
        <v>428863</v>
      </c>
      <c r="X71" s="6">
        <v>834549</v>
      </c>
      <c r="Y71" s="6">
        <v>4453365</v>
      </c>
      <c r="Z71" s="6">
        <v>642624</v>
      </c>
      <c r="AA71" s="6">
        <v>745490</v>
      </c>
      <c r="AB71" s="6">
        <v>1022120</v>
      </c>
      <c r="AC71" s="6">
        <v>4552140</v>
      </c>
      <c r="AD71" s="6">
        <v>190889</v>
      </c>
      <c r="AE71" s="6">
        <v>924960</v>
      </c>
      <c r="AF71" s="6">
        <v>444756</v>
      </c>
      <c r="AG71" s="6">
        <v>2517950</v>
      </c>
      <c r="AH71" s="6">
        <v>15281568</v>
      </c>
      <c r="AI71" s="6">
        <v>2544875</v>
      </c>
      <c r="AJ71" s="6">
        <v>230586</v>
      </c>
      <c r="AK71" s="6">
        <v>257571</v>
      </c>
      <c r="AL71" s="6">
        <v>837267</v>
      </c>
      <c r="AM71" s="6">
        <v>7638833</v>
      </c>
      <c r="AO71" s="6">
        <v>2893276</v>
      </c>
      <c r="AP71" s="6">
        <v>4216598</v>
      </c>
      <c r="AQ71" s="6">
        <v>885521</v>
      </c>
      <c r="AR71" s="6">
        <v>1018662</v>
      </c>
      <c r="AS71" s="6">
        <v>503096</v>
      </c>
      <c r="AT71" s="6">
        <v>5006011</v>
      </c>
      <c r="AU71" s="6">
        <v>1941963</v>
      </c>
      <c r="AV71" s="6">
        <v>658115</v>
      </c>
      <c r="AW71" s="6">
        <v>680925</v>
      </c>
      <c r="AX71" s="6">
        <v>4486305</v>
      </c>
      <c r="AY71" s="6">
        <v>324097</v>
      </c>
      <c r="AZ71" s="6">
        <v>732459</v>
      </c>
      <c r="BA71" s="6">
        <v>1883484</v>
      </c>
      <c r="BB71" s="6">
        <v>1270076</v>
      </c>
      <c r="BC71" s="6">
        <v>2273246</v>
      </c>
      <c r="BD71" s="6">
        <v>3884634</v>
      </c>
      <c r="BE71" s="6">
        <v>3600634</v>
      </c>
      <c r="BF71" s="6">
        <v>5422850</v>
      </c>
      <c r="BG71" s="6">
        <v>4291414</v>
      </c>
      <c r="BH71" s="6">
        <v>740914</v>
      </c>
      <c r="BI71" s="6">
        <v>1155551</v>
      </c>
      <c r="BJ71" s="6">
        <v>1642002</v>
      </c>
      <c r="BK71" s="6">
        <v>553669</v>
      </c>
      <c r="BL71" s="6">
        <v>445519</v>
      </c>
      <c r="BM71" s="6">
        <v>1701594</v>
      </c>
      <c r="BN71" s="6">
        <v>2757736</v>
      </c>
      <c r="BO71" s="6">
        <v>3616815</v>
      </c>
      <c r="BP71" s="6">
        <v>4027377</v>
      </c>
      <c r="BQ71" s="6">
        <v>923065</v>
      </c>
      <c r="BR71" s="6">
        <v>965143</v>
      </c>
      <c r="BS71" s="6">
        <v>1895511</v>
      </c>
      <c r="BT71" s="6">
        <v>2148131</v>
      </c>
      <c r="BU71" s="6">
        <v>5034117</v>
      </c>
      <c r="BV71" s="6">
        <v>6680805</v>
      </c>
      <c r="BW71" s="6">
        <v>2596604</v>
      </c>
      <c r="BX71" s="6">
        <v>1320232</v>
      </c>
      <c r="BY71" s="6">
        <v>305564</v>
      </c>
      <c r="BZ71" s="5">
        <f t="shared" ref="BZ71:BZ134" si="15">SUM(C71:BY71)</f>
        <v>175541253</v>
      </c>
    </row>
    <row r="72" spans="1:78" x14ac:dyDescent="0.25">
      <c r="A72" s="55" t="s">
        <v>221</v>
      </c>
      <c r="B72" s="56" t="s">
        <v>222</v>
      </c>
      <c r="C72" s="6">
        <v>134656</v>
      </c>
      <c r="D72" s="6">
        <v>2398633</v>
      </c>
      <c r="E72" s="6">
        <v>182124</v>
      </c>
      <c r="F72" s="6">
        <v>1722868</v>
      </c>
      <c r="G72" s="6">
        <v>230651</v>
      </c>
      <c r="H72" s="6">
        <v>49335</v>
      </c>
      <c r="I72" s="6">
        <v>337695</v>
      </c>
      <c r="J72" s="6">
        <v>1119965</v>
      </c>
      <c r="K72" s="6">
        <v>244916</v>
      </c>
      <c r="L72" s="5">
        <v>422098</v>
      </c>
      <c r="M72" s="6">
        <v>1999880</v>
      </c>
      <c r="N72" s="6">
        <v>5043947</v>
      </c>
      <c r="O72" s="6">
        <v>212267</v>
      </c>
      <c r="P72" s="6">
        <v>6598968</v>
      </c>
      <c r="Q72" s="6">
        <v>917602</v>
      </c>
      <c r="R72" s="6">
        <v>784119</v>
      </c>
      <c r="S72" s="6">
        <v>824998</v>
      </c>
      <c r="U72" s="6">
        <v>976835</v>
      </c>
      <c r="V72" s="6">
        <v>1026524</v>
      </c>
      <c r="W72" s="6">
        <v>110003</v>
      </c>
      <c r="X72" s="6">
        <v>285710</v>
      </c>
      <c r="Y72" s="6">
        <v>4275966</v>
      </c>
      <c r="Z72" s="6">
        <v>409573</v>
      </c>
      <c r="AA72" s="6">
        <v>239538</v>
      </c>
      <c r="AB72" s="1">
        <v>0</v>
      </c>
      <c r="AC72" s="6">
        <v>3935680</v>
      </c>
      <c r="AD72" s="6">
        <v>96224</v>
      </c>
      <c r="AE72" s="6">
        <v>345574</v>
      </c>
      <c r="AF72" s="6">
        <v>227770</v>
      </c>
      <c r="AG72" s="6">
        <v>1416102</v>
      </c>
      <c r="AH72" s="6">
        <v>6840578</v>
      </c>
      <c r="AI72" s="6">
        <v>1216203</v>
      </c>
      <c r="AJ72" s="6">
        <v>72687</v>
      </c>
      <c r="AK72" s="6">
        <v>113165</v>
      </c>
      <c r="AL72" s="6">
        <v>256826</v>
      </c>
      <c r="AM72" s="6">
        <v>3883948</v>
      </c>
      <c r="AO72" s="6">
        <v>1002799</v>
      </c>
      <c r="AP72" s="6">
        <v>2182613</v>
      </c>
      <c r="AQ72" s="6">
        <v>285971</v>
      </c>
      <c r="AR72" s="6">
        <v>401125</v>
      </c>
      <c r="AS72" s="6">
        <v>169560</v>
      </c>
      <c r="AT72" s="6">
        <v>4067421</v>
      </c>
      <c r="AU72" s="6">
        <v>1601061</v>
      </c>
      <c r="AV72" s="6">
        <v>297337</v>
      </c>
      <c r="AW72" s="6">
        <v>387373</v>
      </c>
      <c r="AX72" s="6">
        <v>2459561</v>
      </c>
      <c r="AY72" s="6">
        <v>18600</v>
      </c>
      <c r="AZ72" s="6">
        <v>280162</v>
      </c>
      <c r="BA72" s="6">
        <v>259522</v>
      </c>
      <c r="BB72" s="6">
        <v>652010</v>
      </c>
      <c r="BC72" s="6">
        <v>1185891</v>
      </c>
      <c r="BD72" s="6">
        <v>810131</v>
      </c>
      <c r="BE72" s="6">
        <v>1248259</v>
      </c>
      <c r="BF72" s="6">
        <v>1914053</v>
      </c>
      <c r="BG72" s="6">
        <v>3860750</v>
      </c>
      <c r="BH72" s="6">
        <v>294639</v>
      </c>
      <c r="BI72" s="6">
        <v>333388</v>
      </c>
      <c r="BJ72" s="6">
        <v>1325185</v>
      </c>
      <c r="BK72" s="6">
        <v>523400</v>
      </c>
      <c r="BL72" s="6">
        <v>442687</v>
      </c>
      <c r="BM72" s="6">
        <v>972604</v>
      </c>
      <c r="BN72" s="6">
        <v>1135135</v>
      </c>
      <c r="BO72" s="6">
        <v>910308</v>
      </c>
      <c r="BP72" s="6">
        <v>1712992</v>
      </c>
      <c r="BQ72" s="6">
        <v>367800</v>
      </c>
      <c r="BR72" s="6">
        <v>169435</v>
      </c>
      <c r="BS72" s="6">
        <v>415389</v>
      </c>
      <c r="BT72" s="6">
        <v>1265585</v>
      </c>
      <c r="BU72" s="6">
        <v>3609795</v>
      </c>
      <c r="BV72" s="6">
        <v>2816638</v>
      </c>
      <c r="BW72" s="6">
        <v>1238056</v>
      </c>
      <c r="BX72" s="6">
        <v>901080</v>
      </c>
      <c r="BY72" s="6">
        <v>103226</v>
      </c>
      <c r="BZ72" s="5">
        <f t="shared" si="15"/>
        <v>90575169</v>
      </c>
    </row>
    <row r="73" spans="1:78" x14ac:dyDescent="0.25">
      <c r="A73" s="55" t="s">
        <v>223</v>
      </c>
      <c r="B73" s="56" t="s">
        <v>224</v>
      </c>
      <c r="C73" s="1">
        <v>0</v>
      </c>
      <c r="D73" s="6">
        <v>183148</v>
      </c>
      <c r="E73" s="1">
        <v>0</v>
      </c>
      <c r="F73" s="1">
        <v>0</v>
      </c>
      <c r="G73" s="6">
        <v>171325</v>
      </c>
      <c r="H73" s="1">
        <v>0</v>
      </c>
      <c r="I73" s="6">
        <v>317435</v>
      </c>
      <c r="J73" s="1">
        <v>0</v>
      </c>
      <c r="K73" s="6">
        <v>171156</v>
      </c>
      <c r="L73" s="5">
        <v>211021</v>
      </c>
      <c r="M73" s="6">
        <v>15904</v>
      </c>
      <c r="N73" s="6">
        <v>1840908</v>
      </c>
      <c r="O73" s="6">
        <v>9585</v>
      </c>
      <c r="P73" s="6">
        <v>4561912</v>
      </c>
      <c r="Q73" s="6">
        <v>306085</v>
      </c>
      <c r="R73" s="1">
        <v>0</v>
      </c>
      <c r="S73" s="6">
        <v>91011</v>
      </c>
      <c r="U73" s="1">
        <v>288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6">
        <v>2297</v>
      </c>
      <c r="AC73" s="6">
        <v>3472427</v>
      </c>
      <c r="AD73" s="6">
        <v>302254</v>
      </c>
      <c r="AE73" s="1">
        <v>0</v>
      </c>
      <c r="AF73" s="1">
        <v>0</v>
      </c>
      <c r="AG73" s="6">
        <v>61484</v>
      </c>
      <c r="AH73" s="6">
        <v>1098780</v>
      </c>
      <c r="AI73" s="6">
        <v>71419</v>
      </c>
      <c r="AJ73" s="1">
        <v>0</v>
      </c>
      <c r="AK73" s="1">
        <v>0</v>
      </c>
      <c r="AL73" s="6">
        <v>13549</v>
      </c>
      <c r="AM73" s="6">
        <v>227269</v>
      </c>
      <c r="AO73" s="1">
        <v>0</v>
      </c>
      <c r="AP73" s="6">
        <v>189893</v>
      </c>
      <c r="AQ73" s="1">
        <v>0</v>
      </c>
      <c r="AR73" s="6">
        <v>1270</v>
      </c>
      <c r="AS73" s="1">
        <v>0</v>
      </c>
      <c r="AT73" s="6">
        <v>2317658</v>
      </c>
      <c r="AU73" s="6">
        <v>157542</v>
      </c>
      <c r="AV73" s="6">
        <v>136705</v>
      </c>
      <c r="AW73" s="6">
        <v>201099</v>
      </c>
      <c r="AX73" s="1">
        <v>0</v>
      </c>
      <c r="AY73" s="1">
        <v>0</v>
      </c>
      <c r="AZ73" s="6">
        <v>164218</v>
      </c>
      <c r="BA73" s="1">
        <v>0</v>
      </c>
      <c r="BB73" s="1">
        <v>0</v>
      </c>
      <c r="BC73" s="1">
        <v>0</v>
      </c>
      <c r="BD73" s="6">
        <v>252246</v>
      </c>
      <c r="BE73" s="1">
        <v>0</v>
      </c>
      <c r="BF73" s="6">
        <v>63651</v>
      </c>
      <c r="BG73" s="6">
        <v>1120448</v>
      </c>
      <c r="BH73" s="6">
        <v>5228</v>
      </c>
      <c r="BI73" s="6">
        <v>6272</v>
      </c>
      <c r="BJ73" s="6">
        <v>321668</v>
      </c>
      <c r="BK73" s="1">
        <v>0</v>
      </c>
      <c r="BL73" s="6">
        <v>18634</v>
      </c>
      <c r="BM73" s="6">
        <v>53382</v>
      </c>
      <c r="BN73" s="6">
        <v>873459</v>
      </c>
      <c r="BO73" s="6">
        <v>24611</v>
      </c>
      <c r="BP73" s="6">
        <v>2212</v>
      </c>
      <c r="BQ73" s="1">
        <v>0</v>
      </c>
      <c r="BR73" s="1">
        <v>0</v>
      </c>
      <c r="BS73" s="6">
        <v>112339</v>
      </c>
      <c r="BT73" s="6">
        <v>7203</v>
      </c>
      <c r="BU73" s="1">
        <v>600</v>
      </c>
      <c r="BV73" s="6">
        <v>5697</v>
      </c>
      <c r="BW73" s="6">
        <v>1786148</v>
      </c>
      <c r="BX73" s="6">
        <v>2167817</v>
      </c>
      <c r="BY73" s="6">
        <v>169578</v>
      </c>
      <c r="BZ73" s="5">
        <f t="shared" si="15"/>
        <v>23288835</v>
      </c>
    </row>
    <row r="74" spans="1:78" x14ac:dyDescent="0.25">
      <c r="A74" s="55" t="s">
        <v>225</v>
      </c>
      <c r="B74" s="56" t="s">
        <v>226</v>
      </c>
      <c r="C74" s="1">
        <v>0</v>
      </c>
      <c r="D74" s="1">
        <v>0</v>
      </c>
      <c r="E74" s="1">
        <v>0</v>
      </c>
      <c r="F74" s="6">
        <v>228567</v>
      </c>
      <c r="G74" s="1">
        <v>0</v>
      </c>
      <c r="H74" s="1">
        <v>0</v>
      </c>
      <c r="I74" s="6">
        <v>6412</v>
      </c>
      <c r="J74" s="1">
        <v>0</v>
      </c>
      <c r="K74" s="1">
        <v>0</v>
      </c>
      <c r="L74" s="5">
        <v>0</v>
      </c>
      <c r="M74" s="1">
        <v>0</v>
      </c>
      <c r="N74" s="1">
        <v>0</v>
      </c>
      <c r="O74" s="1">
        <v>0</v>
      </c>
      <c r="P74" s="1">
        <v>686</v>
      </c>
      <c r="Q74" s="1">
        <v>0</v>
      </c>
      <c r="R74" s="6">
        <v>35792</v>
      </c>
      <c r="S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6">
        <v>17299</v>
      </c>
      <c r="AH74" s="1">
        <v>0</v>
      </c>
      <c r="AI74" s="1">
        <v>0</v>
      </c>
      <c r="AJ74" s="1">
        <v>0</v>
      </c>
      <c r="AK74" s="1">
        <v>0</v>
      </c>
      <c r="AL74" s="6">
        <v>16552</v>
      </c>
      <c r="AM74" s="6">
        <v>126517</v>
      </c>
      <c r="AO74" s="6">
        <v>1058</v>
      </c>
      <c r="AP74" s="6">
        <v>56421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6">
        <v>37486</v>
      </c>
      <c r="BB74" s="1">
        <v>0</v>
      </c>
      <c r="BC74" s="1">
        <v>0</v>
      </c>
      <c r="BD74" s="1">
        <v>0</v>
      </c>
      <c r="BE74" s="6">
        <v>41924</v>
      </c>
      <c r="BF74" s="6">
        <v>73890</v>
      </c>
      <c r="BG74" s="1">
        <v>855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6">
        <v>22792</v>
      </c>
      <c r="BT74" s="6">
        <v>74315</v>
      </c>
      <c r="BU74" s="6">
        <v>98016</v>
      </c>
      <c r="BV74" s="1">
        <v>0</v>
      </c>
      <c r="BW74" s="1">
        <v>0</v>
      </c>
      <c r="BX74" s="6">
        <v>6992808</v>
      </c>
      <c r="BY74" s="1">
        <v>0</v>
      </c>
      <c r="BZ74" s="5">
        <f t="shared" si="15"/>
        <v>7831390</v>
      </c>
    </row>
    <row r="75" spans="1:78" x14ac:dyDescent="0.25">
      <c r="A75" s="55" t="s">
        <v>227</v>
      </c>
      <c r="B75" s="56" t="s">
        <v>228</v>
      </c>
      <c r="C75" s="1">
        <v>0</v>
      </c>
      <c r="D75" s="6">
        <v>647660</v>
      </c>
      <c r="E75" s="6">
        <v>41821</v>
      </c>
      <c r="F75" s="6">
        <v>157269</v>
      </c>
      <c r="G75" s="6">
        <v>245268</v>
      </c>
      <c r="H75" s="6">
        <v>11575</v>
      </c>
      <c r="I75" s="6">
        <v>11575</v>
      </c>
      <c r="J75" s="6">
        <v>507579</v>
      </c>
      <c r="K75" s="1">
        <v>0</v>
      </c>
      <c r="L75" s="5">
        <v>192339</v>
      </c>
      <c r="M75" s="6">
        <v>1173805</v>
      </c>
      <c r="N75" s="6">
        <v>731330</v>
      </c>
      <c r="O75" s="1">
        <v>0</v>
      </c>
      <c r="P75" s="1">
        <v>0</v>
      </c>
      <c r="Q75" s="1">
        <v>0</v>
      </c>
      <c r="R75" s="6">
        <v>137514</v>
      </c>
      <c r="S75" s="6">
        <v>302948</v>
      </c>
      <c r="U75" s="6">
        <v>605784</v>
      </c>
      <c r="V75" s="6">
        <v>771372</v>
      </c>
      <c r="W75" s="6">
        <v>26419</v>
      </c>
      <c r="X75" s="6">
        <v>198124</v>
      </c>
      <c r="Y75" s="1">
        <v>0</v>
      </c>
      <c r="Z75" s="6">
        <v>64604</v>
      </c>
      <c r="AA75" s="6">
        <v>86567</v>
      </c>
      <c r="AB75" s="6">
        <v>224781</v>
      </c>
      <c r="AC75" s="6">
        <v>656463</v>
      </c>
      <c r="AD75" s="6">
        <v>63571</v>
      </c>
      <c r="AE75" s="6">
        <v>70705</v>
      </c>
      <c r="AF75" s="1">
        <v>0</v>
      </c>
      <c r="AG75" s="6">
        <v>293408</v>
      </c>
      <c r="AH75" s="1">
        <v>0</v>
      </c>
      <c r="AI75" s="6">
        <v>70090</v>
      </c>
      <c r="AJ75" s="6">
        <v>132736</v>
      </c>
      <c r="AK75" s="1">
        <v>0</v>
      </c>
      <c r="AL75" s="6">
        <v>399808</v>
      </c>
      <c r="AM75" s="6">
        <v>215294</v>
      </c>
      <c r="AO75" s="1">
        <v>0</v>
      </c>
      <c r="AP75" s="6">
        <v>764880</v>
      </c>
      <c r="AQ75" s="1">
        <v>0</v>
      </c>
      <c r="AR75" s="6">
        <v>259348</v>
      </c>
      <c r="AS75" s="6">
        <v>58461</v>
      </c>
      <c r="AT75" s="6">
        <v>1000595</v>
      </c>
      <c r="AU75" s="6">
        <v>613261</v>
      </c>
      <c r="AV75" s="1">
        <v>0</v>
      </c>
      <c r="AW75" s="6">
        <v>127095</v>
      </c>
      <c r="AX75" s="6">
        <v>687908</v>
      </c>
      <c r="AY75" s="6">
        <v>83111</v>
      </c>
      <c r="AZ75" s="6">
        <v>370973</v>
      </c>
      <c r="BA75" s="6">
        <v>193850</v>
      </c>
      <c r="BB75" s="1">
        <v>0</v>
      </c>
      <c r="BC75" s="6">
        <v>46002</v>
      </c>
      <c r="BD75" s="6">
        <v>993889</v>
      </c>
      <c r="BE75" s="6">
        <v>239484</v>
      </c>
      <c r="BF75" s="1">
        <v>0</v>
      </c>
      <c r="BG75" s="6">
        <v>1756007</v>
      </c>
      <c r="BH75" s="1">
        <v>0</v>
      </c>
      <c r="BI75" s="6">
        <v>119042</v>
      </c>
      <c r="BJ75" s="6">
        <v>564348</v>
      </c>
      <c r="BK75" s="6">
        <v>67482</v>
      </c>
      <c r="BL75" s="6">
        <v>192507</v>
      </c>
      <c r="BM75" s="6">
        <v>309659</v>
      </c>
      <c r="BN75" s="6">
        <v>536962</v>
      </c>
      <c r="BO75" s="6">
        <v>66509</v>
      </c>
      <c r="BP75" s="6">
        <v>934847</v>
      </c>
      <c r="BQ75" s="6">
        <v>114714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6">
        <v>92236</v>
      </c>
      <c r="BX75" s="6">
        <v>435550</v>
      </c>
      <c r="BY75" s="6">
        <v>57345</v>
      </c>
      <c r="BZ75" s="5">
        <f t="shared" si="15"/>
        <v>18726474</v>
      </c>
    </row>
    <row r="76" spans="1:78" x14ac:dyDescent="0.25">
      <c r="A76" s="57" t="s">
        <v>229</v>
      </c>
      <c r="B76" t="s">
        <v>230</v>
      </c>
      <c r="L76" s="5">
        <v>0</v>
      </c>
      <c r="BZ76" s="5">
        <f t="shared" si="15"/>
        <v>0</v>
      </c>
    </row>
    <row r="77" spans="1:78" x14ac:dyDescent="0.25">
      <c r="A77" s="55" t="s">
        <v>231</v>
      </c>
      <c r="B77" s="56" t="s">
        <v>232</v>
      </c>
      <c r="C77" s="6">
        <v>1365844</v>
      </c>
      <c r="D77" s="6">
        <v>9333158</v>
      </c>
      <c r="E77" s="6">
        <v>1030588</v>
      </c>
      <c r="F77" s="6">
        <v>1801781</v>
      </c>
      <c r="G77" s="6">
        <v>1300882</v>
      </c>
      <c r="H77" s="6">
        <v>1079072</v>
      </c>
      <c r="I77" s="6">
        <v>579635</v>
      </c>
      <c r="J77" s="6">
        <v>8170500</v>
      </c>
      <c r="K77" s="1">
        <v>0</v>
      </c>
      <c r="L77" s="5">
        <v>1866886</v>
      </c>
      <c r="M77" s="6">
        <v>14616940</v>
      </c>
      <c r="N77" s="6">
        <v>4779567</v>
      </c>
      <c r="O77" s="6">
        <v>608294</v>
      </c>
      <c r="P77" s="6">
        <v>46737105</v>
      </c>
      <c r="Q77" s="6">
        <v>2175414</v>
      </c>
      <c r="R77" s="6">
        <v>3088805</v>
      </c>
      <c r="S77" s="6">
        <v>1954137</v>
      </c>
      <c r="U77" s="6">
        <v>2549680</v>
      </c>
      <c r="V77" s="6">
        <v>2998301</v>
      </c>
      <c r="W77" s="6">
        <v>234387</v>
      </c>
      <c r="X77" s="6">
        <v>1493843</v>
      </c>
      <c r="Y77" s="6">
        <v>5099005</v>
      </c>
      <c r="Z77" s="6">
        <v>1758201</v>
      </c>
      <c r="AA77" s="6">
        <v>1459910</v>
      </c>
      <c r="AB77" s="6">
        <v>1755044</v>
      </c>
      <c r="AC77" s="6">
        <v>4385606</v>
      </c>
      <c r="AD77" s="6">
        <v>304350</v>
      </c>
      <c r="AE77" s="6">
        <v>1437720</v>
      </c>
      <c r="AF77" s="6">
        <v>707656</v>
      </c>
      <c r="AG77" s="6">
        <v>4462653</v>
      </c>
      <c r="AH77" s="6">
        <v>36225898</v>
      </c>
      <c r="AI77" s="6">
        <v>5544977</v>
      </c>
      <c r="AJ77" s="6">
        <v>299987</v>
      </c>
      <c r="AK77" s="6">
        <v>690936</v>
      </c>
      <c r="AL77" s="6">
        <v>1375213</v>
      </c>
      <c r="AM77" s="6">
        <v>10695545</v>
      </c>
      <c r="AO77" s="6">
        <v>2137208</v>
      </c>
      <c r="AP77" s="6">
        <v>2542027</v>
      </c>
      <c r="AQ77" s="6">
        <v>827362</v>
      </c>
      <c r="AR77" s="6">
        <v>1311112</v>
      </c>
      <c r="AS77" s="6">
        <v>254422</v>
      </c>
      <c r="AT77" s="6">
        <v>14483604</v>
      </c>
      <c r="AU77" s="6">
        <v>5037723</v>
      </c>
      <c r="AV77" s="6">
        <v>989191</v>
      </c>
      <c r="AW77" s="6">
        <v>1061152</v>
      </c>
      <c r="AX77" s="6">
        <v>5253445</v>
      </c>
      <c r="AY77" s="6">
        <v>382525</v>
      </c>
      <c r="AZ77" s="6">
        <v>2869500</v>
      </c>
      <c r="BA77" s="6">
        <v>901233</v>
      </c>
      <c r="BB77" s="6">
        <v>1954015</v>
      </c>
      <c r="BC77" s="6">
        <v>2158210</v>
      </c>
      <c r="BD77" s="6">
        <v>5797536</v>
      </c>
      <c r="BE77" s="6">
        <v>6892304</v>
      </c>
      <c r="BF77" s="6">
        <v>15263220</v>
      </c>
      <c r="BG77" s="6">
        <v>7599362</v>
      </c>
      <c r="BH77" s="6">
        <v>346656</v>
      </c>
      <c r="BI77" s="6">
        <v>1647092</v>
      </c>
      <c r="BJ77" s="6">
        <v>375668</v>
      </c>
      <c r="BK77" s="6">
        <v>1157538</v>
      </c>
      <c r="BL77" s="6">
        <v>336902</v>
      </c>
      <c r="BM77" s="6">
        <v>2398623</v>
      </c>
      <c r="BN77" s="6">
        <v>2093110</v>
      </c>
      <c r="BO77" s="6">
        <v>2532166</v>
      </c>
      <c r="BP77" s="6">
        <v>7968106</v>
      </c>
      <c r="BQ77" s="6">
        <v>963490</v>
      </c>
      <c r="BR77" s="6">
        <v>2436180</v>
      </c>
      <c r="BS77" s="6">
        <v>1971240</v>
      </c>
      <c r="BT77" s="6">
        <v>3504430</v>
      </c>
      <c r="BU77" s="6">
        <v>12107893</v>
      </c>
      <c r="BV77" s="6">
        <v>3376425</v>
      </c>
      <c r="BW77" s="6">
        <v>5873975</v>
      </c>
      <c r="BX77" s="6">
        <v>3241030</v>
      </c>
      <c r="BY77" s="6">
        <v>383427</v>
      </c>
      <c r="BZ77" s="5">
        <f t="shared" si="15"/>
        <v>314396622</v>
      </c>
    </row>
    <row r="78" spans="1:78" x14ac:dyDescent="0.25">
      <c r="A78" s="55" t="s">
        <v>233</v>
      </c>
      <c r="B78" s="56" t="s">
        <v>234</v>
      </c>
      <c r="C78" s="6">
        <v>708159</v>
      </c>
      <c r="D78" s="6">
        <v>6227886</v>
      </c>
      <c r="E78" s="6">
        <v>109989</v>
      </c>
      <c r="F78" s="6">
        <v>1757987</v>
      </c>
      <c r="G78" s="6">
        <v>999721</v>
      </c>
      <c r="H78" s="6">
        <v>542574</v>
      </c>
      <c r="I78" s="6">
        <v>713427</v>
      </c>
      <c r="J78" s="6">
        <v>1878690</v>
      </c>
      <c r="K78" s="6">
        <v>417835</v>
      </c>
      <c r="L78" s="5">
        <v>738769</v>
      </c>
      <c r="M78" s="6">
        <v>4732101</v>
      </c>
      <c r="N78" s="6">
        <v>8302789</v>
      </c>
      <c r="O78" s="6">
        <v>448324</v>
      </c>
      <c r="P78" s="6">
        <v>10691994</v>
      </c>
      <c r="Q78" s="6">
        <v>1543491</v>
      </c>
      <c r="R78" s="6">
        <v>979402</v>
      </c>
      <c r="S78" s="6">
        <v>1432794</v>
      </c>
      <c r="U78" s="6">
        <v>731468</v>
      </c>
      <c r="V78" s="6">
        <v>2098690</v>
      </c>
      <c r="W78" s="6">
        <v>295482</v>
      </c>
      <c r="X78" s="6">
        <v>1023051</v>
      </c>
      <c r="Y78" s="6">
        <v>4015156</v>
      </c>
      <c r="Z78" s="6">
        <v>443509</v>
      </c>
      <c r="AA78" s="6">
        <v>737897</v>
      </c>
      <c r="AB78" s="6">
        <v>794320</v>
      </c>
      <c r="AC78" s="6">
        <v>3242270</v>
      </c>
      <c r="AD78" s="6">
        <v>206056</v>
      </c>
      <c r="AE78" s="6">
        <v>639391</v>
      </c>
      <c r="AF78" s="6">
        <v>236309</v>
      </c>
      <c r="AG78" s="6">
        <v>2887117</v>
      </c>
      <c r="AH78" s="6">
        <v>14716547</v>
      </c>
      <c r="AI78" s="6">
        <v>1700170</v>
      </c>
      <c r="AJ78" s="6">
        <v>280799</v>
      </c>
      <c r="AK78" s="6">
        <v>415944</v>
      </c>
      <c r="AL78" s="6">
        <v>477499</v>
      </c>
      <c r="AM78" s="6">
        <v>8657899</v>
      </c>
      <c r="AO78" s="6">
        <v>2618192</v>
      </c>
      <c r="AP78" s="6">
        <v>3536656</v>
      </c>
      <c r="AQ78" s="6">
        <v>826833</v>
      </c>
      <c r="AR78" s="6">
        <v>600047</v>
      </c>
      <c r="AS78" s="6">
        <v>315226</v>
      </c>
      <c r="AT78" s="6">
        <v>4881097</v>
      </c>
      <c r="AU78" s="6">
        <v>1601778</v>
      </c>
      <c r="AV78" s="6">
        <v>645769</v>
      </c>
      <c r="AW78" s="6">
        <v>612251</v>
      </c>
      <c r="AX78" s="6">
        <v>3683176</v>
      </c>
      <c r="AY78" s="6">
        <v>237726</v>
      </c>
      <c r="AZ78" s="6">
        <v>686094</v>
      </c>
      <c r="BA78" s="6">
        <v>601853</v>
      </c>
      <c r="BB78" s="6">
        <v>1511142</v>
      </c>
      <c r="BC78" s="6">
        <v>2362035</v>
      </c>
      <c r="BD78" s="6">
        <v>4140197</v>
      </c>
      <c r="BE78" s="6">
        <v>2654925</v>
      </c>
      <c r="BF78" s="6">
        <v>4870310</v>
      </c>
      <c r="BG78" s="6">
        <v>5037192</v>
      </c>
      <c r="BH78" s="6">
        <v>492188</v>
      </c>
      <c r="BI78" s="6">
        <v>1402403</v>
      </c>
      <c r="BJ78" s="6">
        <v>2057665</v>
      </c>
      <c r="BK78" s="6">
        <v>728305</v>
      </c>
      <c r="BL78" s="6">
        <v>499625</v>
      </c>
      <c r="BM78" s="6">
        <v>2140003</v>
      </c>
      <c r="BN78" s="6">
        <v>2301873</v>
      </c>
      <c r="BO78" s="6">
        <v>1631660</v>
      </c>
      <c r="BP78" s="6">
        <v>3104816</v>
      </c>
      <c r="BQ78" s="6">
        <v>583059</v>
      </c>
      <c r="BR78" s="6">
        <v>658106</v>
      </c>
      <c r="BS78" s="6">
        <v>946841</v>
      </c>
      <c r="BT78" s="6">
        <v>1537686</v>
      </c>
      <c r="BU78" s="6">
        <v>4172785</v>
      </c>
      <c r="BV78" s="6">
        <v>2346834</v>
      </c>
      <c r="BW78" s="6">
        <v>526744</v>
      </c>
      <c r="BX78" s="6">
        <v>169308</v>
      </c>
      <c r="BY78" s="1">
        <v>0</v>
      </c>
      <c r="BZ78" s="5">
        <f t="shared" si="15"/>
        <v>152547906</v>
      </c>
    </row>
    <row r="79" spans="1:78" x14ac:dyDescent="0.25">
      <c r="A79" s="58" t="s">
        <v>235</v>
      </c>
      <c r="B79" s="59" t="s">
        <v>236</v>
      </c>
      <c r="C79" s="6">
        <v>792173</v>
      </c>
      <c r="D79" s="6">
        <v>2774866</v>
      </c>
      <c r="E79" s="6">
        <v>601277</v>
      </c>
      <c r="F79" s="6">
        <v>746470</v>
      </c>
      <c r="G79" s="6">
        <v>550662</v>
      </c>
      <c r="H79" s="6">
        <v>368347</v>
      </c>
      <c r="I79" s="6">
        <v>389012</v>
      </c>
      <c r="J79" s="6">
        <v>1255776</v>
      </c>
      <c r="K79" s="6">
        <v>940720</v>
      </c>
      <c r="L79" s="5">
        <v>669565</v>
      </c>
      <c r="M79" s="6">
        <v>3844971</v>
      </c>
      <c r="N79" s="6">
        <v>3306093</v>
      </c>
      <c r="O79" s="6">
        <v>570481</v>
      </c>
      <c r="P79" s="6">
        <v>19874838</v>
      </c>
      <c r="Q79" s="6">
        <v>1681871</v>
      </c>
      <c r="R79" s="6">
        <v>1216866</v>
      </c>
      <c r="S79" s="6">
        <v>1549289</v>
      </c>
      <c r="U79" s="6">
        <v>1769247</v>
      </c>
      <c r="V79" s="6">
        <v>2365472</v>
      </c>
      <c r="W79" s="6">
        <v>271543</v>
      </c>
      <c r="X79" s="6">
        <v>1043085</v>
      </c>
      <c r="Y79" s="6">
        <v>3544260</v>
      </c>
      <c r="Z79" s="6">
        <v>711895</v>
      </c>
      <c r="AA79" s="6">
        <v>864549</v>
      </c>
      <c r="AB79" s="6">
        <v>812018</v>
      </c>
      <c r="AC79" s="6">
        <v>5041322</v>
      </c>
      <c r="AD79" s="6">
        <v>132939</v>
      </c>
      <c r="AE79" s="6">
        <v>652168</v>
      </c>
      <c r="AF79" s="6">
        <v>7483</v>
      </c>
      <c r="AG79" s="6">
        <v>2288428</v>
      </c>
      <c r="AH79" s="6">
        <v>2407168</v>
      </c>
      <c r="AI79" s="6">
        <v>2192876</v>
      </c>
      <c r="AJ79" s="6">
        <v>209207</v>
      </c>
      <c r="AK79" s="6">
        <v>286519</v>
      </c>
      <c r="AL79" s="6">
        <v>741063</v>
      </c>
      <c r="AM79" s="6">
        <v>4427430</v>
      </c>
      <c r="AO79" s="6">
        <v>1291458</v>
      </c>
      <c r="AP79" s="6">
        <v>4515403</v>
      </c>
      <c r="AQ79" s="6">
        <v>1394111</v>
      </c>
      <c r="AR79" s="6">
        <v>496708</v>
      </c>
      <c r="AS79" s="6">
        <v>1260350</v>
      </c>
      <c r="AT79" s="6">
        <v>1531397</v>
      </c>
      <c r="AU79" s="6">
        <v>1137053</v>
      </c>
      <c r="AV79" s="6">
        <v>1172655</v>
      </c>
      <c r="AW79" s="6">
        <v>469274</v>
      </c>
      <c r="AX79" s="6">
        <v>2723716</v>
      </c>
      <c r="AY79" s="6">
        <v>101815</v>
      </c>
      <c r="AZ79" s="6">
        <v>885676</v>
      </c>
      <c r="BA79" s="6">
        <v>1408423</v>
      </c>
      <c r="BB79" s="6">
        <v>1037104</v>
      </c>
      <c r="BC79" s="6">
        <v>2546323</v>
      </c>
      <c r="BD79" s="6">
        <v>3188824</v>
      </c>
      <c r="BE79" s="6">
        <v>1381140</v>
      </c>
      <c r="BF79" s="6">
        <v>5226084</v>
      </c>
      <c r="BG79" s="6">
        <v>7241855</v>
      </c>
      <c r="BH79" s="6">
        <v>424403</v>
      </c>
      <c r="BI79" s="6">
        <v>575400</v>
      </c>
      <c r="BJ79" s="6">
        <v>1747283</v>
      </c>
      <c r="BK79" s="6">
        <v>469337</v>
      </c>
      <c r="BL79" s="6">
        <v>866939</v>
      </c>
      <c r="BM79" s="6">
        <v>859390</v>
      </c>
      <c r="BN79" s="6">
        <v>1124529</v>
      </c>
      <c r="BO79" s="6">
        <v>1612663</v>
      </c>
      <c r="BP79" s="6">
        <v>2095324</v>
      </c>
      <c r="BQ79" s="6">
        <v>586173</v>
      </c>
      <c r="BR79" s="6">
        <v>1378128</v>
      </c>
      <c r="BS79" s="6">
        <v>518775</v>
      </c>
      <c r="BT79" s="6">
        <v>1568580</v>
      </c>
      <c r="BU79" s="6">
        <v>4452695</v>
      </c>
      <c r="BV79" s="6">
        <v>2985248</v>
      </c>
      <c r="BW79" s="6">
        <v>3492868</v>
      </c>
      <c r="BX79" s="6">
        <v>2140219</v>
      </c>
      <c r="BY79" s="6">
        <v>379014</v>
      </c>
      <c r="BZ79" s="5">
        <f t="shared" si="15"/>
        <v>137188286</v>
      </c>
    </row>
    <row r="80" spans="1:78" x14ac:dyDescent="0.25">
      <c r="A80" s="55" t="s">
        <v>237</v>
      </c>
      <c r="B80" s="56" t="s">
        <v>238</v>
      </c>
      <c r="C80" s="6">
        <v>159445</v>
      </c>
      <c r="D80" s="6">
        <v>2170255</v>
      </c>
      <c r="E80" s="6">
        <v>748959</v>
      </c>
      <c r="F80" s="6">
        <v>534773</v>
      </c>
      <c r="G80" s="6">
        <v>241852</v>
      </c>
      <c r="H80" s="6">
        <v>238815</v>
      </c>
      <c r="I80" s="6">
        <v>181473</v>
      </c>
      <c r="J80" s="6">
        <v>1544442</v>
      </c>
      <c r="K80" s="6">
        <v>258361</v>
      </c>
      <c r="L80" s="5">
        <v>71023</v>
      </c>
      <c r="M80" s="6">
        <v>2156694</v>
      </c>
      <c r="N80" s="6">
        <v>11985912</v>
      </c>
      <c r="O80" s="6">
        <v>65942</v>
      </c>
      <c r="P80" s="6">
        <v>3646677</v>
      </c>
      <c r="Q80" s="6">
        <v>476523</v>
      </c>
      <c r="R80" s="6">
        <v>900927</v>
      </c>
      <c r="S80" s="6">
        <v>1677440</v>
      </c>
      <c r="U80" s="6">
        <v>506729</v>
      </c>
      <c r="V80" s="6">
        <v>335767</v>
      </c>
      <c r="W80" s="6">
        <v>111070</v>
      </c>
      <c r="X80" s="6">
        <v>574783</v>
      </c>
      <c r="Y80" s="6">
        <v>4667300</v>
      </c>
      <c r="Z80" s="6">
        <v>443339</v>
      </c>
      <c r="AA80" s="6">
        <v>276558</v>
      </c>
      <c r="AB80" s="6">
        <v>483393</v>
      </c>
      <c r="AC80" s="6">
        <v>1067760</v>
      </c>
      <c r="AD80" s="6">
        <v>77612</v>
      </c>
      <c r="AE80" s="6">
        <v>705732</v>
      </c>
      <c r="AF80" s="6">
        <v>47699</v>
      </c>
      <c r="AG80" s="6">
        <v>1510634</v>
      </c>
      <c r="AH80" s="6">
        <v>7670904</v>
      </c>
      <c r="AI80" s="6">
        <v>1153808</v>
      </c>
      <c r="AJ80" s="6">
        <v>30516</v>
      </c>
      <c r="AK80" s="6">
        <v>145528</v>
      </c>
      <c r="AL80" s="6">
        <v>151430</v>
      </c>
      <c r="AM80" s="6">
        <v>6646366</v>
      </c>
      <c r="AO80" s="6">
        <v>331566</v>
      </c>
      <c r="AP80" s="6">
        <v>1312240</v>
      </c>
      <c r="AQ80" s="6">
        <v>3164237</v>
      </c>
      <c r="AR80" s="6">
        <v>297112</v>
      </c>
      <c r="AS80" s="6">
        <v>260265</v>
      </c>
      <c r="AT80" s="6">
        <v>2638142</v>
      </c>
      <c r="AU80" s="6">
        <v>1134034</v>
      </c>
      <c r="AV80" s="6">
        <v>63314</v>
      </c>
      <c r="AW80" s="6">
        <v>24039</v>
      </c>
      <c r="AX80" s="6">
        <v>1751039</v>
      </c>
      <c r="AY80" s="6">
        <v>123636</v>
      </c>
      <c r="AZ80" s="6">
        <v>5374494</v>
      </c>
      <c r="BA80" s="6">
        <v>607345</v>
      </c>
      <c r="BB80" s="6">
        <v>695649</v>
      </c>
      <c r="BC80" s="6">
        <v>1002353</v>
      </c>
      <c r="BD80" s="6">
        <v>2011335</v>
      </c>
      <c r="BE80" s="6">
        <v>2193914</v>
      </c>
      <c r="BF80" s="6">
        <v>11037345</v>
      </c>
      <c r="BG80" s="6">
        <v>4241290</v>
      </c>
      <c r="BH80" s="6">
        <v>6871</v>
      </c>
      <c r="BI80" s="6">
        <v>284709</v>
      </c>
      <c r="BJ80" s="6">
        <v>4677699</v>
      </c>
      <c r="BK80" s="6">
        <v>270743</v>
      </c>
      <c r="BL80" s="6">
        <v>332356</v>
      </c>
      <c r="BM80" s="6">
        <v>1777657</v>
      </c>
      <c r="BN80" s="6">
        <v>1427983</v>
      </c>
      <c r="BO80" s="6">
        <v>1124035</v>
      </c>
      <c r="BP80" s="6">
        <v>1528633</v>
      </c>
      <c r="BQ80" s="6">
        <v>330126</v>
      </c>
      <c r="BR80" s="6">
        <v>226442</v>
      </c>
      <c r="BS80" s="6">
        <v>234289</v>
      </c>
      <c r="BT80" s="6">
        <v>475609</v>
      </c>
      <c r="BU80" s="6">
        <v>1800410</v>
      </c>
      <c r="BV80" s="6">
        <v>1736371</v>
      </c>
      <c r="BW80" s="6">
        <v>1532570</v>
      </c>
      <c r="BX80" s="6">
        <v>1412256</v>
      </c>
      <c r="BY80" s="6">
        <v>386325</v>
      </c>
      <c r="BZ80" s="5">
        <f t="shared" si="15"/>
        <v>111494874</v>
      </c>
    </row>
    <row r="81" spans="1:78" x14ac:dyDescent="0.25">
      <c r="A81" s="57" t="s">
        <v>239</v>
      </c>
      <c r="B81" t="s">
        <v>240</v>
      </c>
      <c r="L81" s="5">
        <v>0</v>
      </c>
      <c r="BZ81" s="5">
        <f t="shared" si="15"/>
        <v>0</v>
      </c>
    </row>
    <row r="82" spans="1:78" x14ac:dyDescent="0.25">
      <c r="A82" s="58" t="s">
        <v>241</v>
      </c>
      <c r="B82" s="59" t="s">
        <v>242</v>
      </c>
      <c r="C82" s="6">
        <v>344640</v>
      </c>
      <c r="D82" s="6">
        <v>2007021</v>
      </c>
      <c r="E82" s="6">
        <v>228259</v>
      </c>
      <c r="F82" s="6">
        <v>207404</v>
      </c>
      <c r="G82" s="6">
        <v>873301</v>
      </c>
      <c r="H82" s="6">
        <v>761078</v>
      </c>
      <c r="I82" s="6">
        <v>845695</v>
      </c>
      <c r="J82" s="6">
        <v>351247</v>
      </c>
      <c r="K82" s="6">
        <v>225347</v>
      </c>
      <c r="L82" s="5">
        <v>448692</v>
      </c>
      <c r="M82" s="6">
        <v>836169</v>
      </c>
      <c r="N82" s="6">
        <v>414336</v>
      </c>
      <c r="O82" s="6">
        <v>312093</v>
      </c>
      <c r="P82" s="6">
        <v>2733823</v>
      </c>
      <c r="Q82" s="6">
        <v>680344</v>
      </c>
      <c r="R82" s="6">
        <v>1541310</v>
      </c>
      <c r="S82" s="6">
        <v>825285</v>
      </c>
      <c r="U82" s="6">
        <v>442349</v>
      </c>
      <c r="V82" s="6">
        <v>273139</v>
      </c>
      <c r="W82" s="6">
        <v>260847</v>
      </c>
      <c r="X82" s="6">
        <v>942650</v>
      </c>
      <c r="Y82" s="6">
        <v>652407</v>
      </c>
      <c r="Z82" s="6">
        <v>265089</v>
      </c>
      <c r="AA82" s="6">
        <v>1105993</v>
      </c>
      <c r="AB82" s="6">
        <v>311414</v>
      </c>
      <c r="AC82" s="6">
        <v>1143829</v>
      </c>
      <c r="AD82" s="6">
        <v>128731</v>
      </c>
      <c r="AE82" s="6">
        <v>1282039</v>
      </c>
      <c r="AF82" s="6">
        <v>104610</v>
      </c>
      <c r="AG82" s="6">
        <v>528219</v>
      </c>
      <c r="AH82" s="6">
        <v>450545</v>
      </c>
      <c r="AI82" s="6">
        <v>277911</v>
      </c>
      <c r="AJ82" s="6">
        <v>107589</v>
      </c>
      <c r="AK82" s="6">
        <v>99971</v>
      </c>
      <c r="AL82" s="6">
        <v>364285</v>
      </c>
      <c r="AM82" s="6">
        <v>1371739</v>
      </c>
      <c r="AO82" s="6">
        <v>306656</v>
      </c>
      <c r="AP82" s="6">
        <v>1435675</v>
      </c>
      <c r="AQ82" s="6">
        <v>209671</v>
      </c>
      <c r="AR82" s="6">
        <v>144004</v>
      </c>
      <c r="AS82" s="6">
        <v>171657</v>
      </c>
      <c r="AT82" s="6">
        <v>234424</v>
      </c>
      <c r="AU82" s="6">
        <v>305298</v>
      </c>
      <c r="AV82" s="6">
        <v>106800</v>
      </c>
      <c r="AW82" s="6">
        <v>90162</v>
      </c>
      <c r="AX82" s="6">
        <v>1184380</v>
      </c>
      <c r="AY82" s="6">
        <v>132248</v>
      </c>
      <c r="AZ82" s="6">
        <v>280535</v>
      </c>
      <c r="BA82" s="6">
        <v>1450648</v>
      </c>
      <c r="BB82" s="6">
        <v>683720</v>
      </c>
      <c r="BC82" s="6">
        <v>450238</v>
      </c>
      <c r="BD82" s="6">
        <v>535595</v>
      </c>
      <c r="BE82" s="6">
        <v>429072</v>
      </c>
      <c r="BF82" s="6">
        <v>1239803</v>
      </c>
      <c r="BG82" s="6">
        <v>413437</v>
      </c>
      <c r="BH82" s="6">
        <v>110581</v>
      </c>
      <c r="BI82" s="6">
        <v>319998</v>
      </c>
      <c r="BJ82" s="6">
        <v>265801</v>
      </c>
      <c r="BK82" s="6">
        <v>153195</v>
      </c>
      <c r="BL82" s="6">
        <v>191034</v>
      </c>
      <c r="BM82" s="6">
        <v>160140</v>
      </c>
      <c r="BN82" s="6">
        <v>185277</v>
      </c>
      <c r="BO82" s="6">
        <v>198933</v>
      </c>
      <c r="BP82" s="6">
        <v>484929</v>
      </c>
      <c r="BQ82" s="6">
        <v>128594</v>
      </c>
      <c r="BR82" s="6">
        <v>2463542</v>
      </c>
      <c r="BS82" s="6">
        <v>470327</v>
      </c>
      <c r="BT82" s="6">
        <v>286400</v>
      </c>
      <c r="BU82" s="6">
        <v>654272</v>
      </c>
      <c r="BV82" s="6">
        <v>288977</v>
      </c>
      <c r="BW82" s="6">
        <v>7098340</v>
      </c>
      <c r="BX82" s="6">
        <v>3005985</v>
      </c>
      <c r="BY82" s="6">
        <v>722305</v>
      </c>
      <c r="BZ82" s="5">
        <f t="shared" si="15"/>
        <v>50742053</v>
      </c>
    </row>
    <row r="83" spans="1:78" x14ac:dyDescent="0.25">
      <c r="A83" s="58" t="s">
        <v>243</v>
      </c>
      <c r="B83" s="59" t="s">
        <v>244</v>
      </c>
      <c r="C83" s="6">
        <v>215567</v>
      </c>
      <c r="D83" s="6">
        <v>1158681</v>
      </c>
      <c r="E83" s="6">
        <v>458360</v>
      </c>
      <c r="F83" s="6">
        <v>840488</v>
      </c>
      <c r="G83" s="6">
        <v>455318</v>
      </c>
      <c r="H83" s="6">
        <v>371154</v>
      </c>
      <c r="I83" s="6">
        <v>475000</v>
      </c>
      <c r="J83" s="6">
        <v>412421</v>
      </c>
      <c r="K83" s="6">
        <v>593824</v>
      </c>
      <c r="L83" s="5">
        <v>727971</v>
      </c>
      <c r="M83" s="6">
        <v>541113</v>
      </c>
      <c r="N83" s="6">
        <v>3510583</v>
      </c>
      <c r="O83" s="6">
        <v>456312</v>
      </c>
      <c r="P83" s="6">
        <v>2085515</v>
      </c>
      <c r="Q83" s="6">
        <v>800214</v>
      </c>
      <c r="R83" s="6">
        <v>613747</v>
      </c>
      <c r="S83" s="6">
        <v>428109</v>
      </c>
      <c r="U83" s="6">
        <v>1145986</v>
      </c>
      <c r="V83" s="6">
        <v>1185416</v>
      </c>
      <c r="W83" s="6">
        <v>306440</v>
      </c>
      <c r="X83" s="6">
        <v>570544</v>
      </c>
      <c r="Y83" s="6">
        <v>1646284</v>
      </c>
      <c r="Z83" s="6">
        <v>589491</v>
      </c>
      <c r="AA83" s="6">
        <v>446656</v>
      </c>
      <c r="AB83" s="6">
        <v>612176</v>
      </c>
      <c r="AC83" s="6">
        <v>667540</v>
      </c>
      <c r="AD83" s="6">
        <v>334909</v>
      </c>
      <c r="AE83" s="6">
        <v>522720</v>
      </c>
      <c r="AF83" s="6">
        <v>337466</v>
      </c>
      <c r="AG83" s="6">
        <v>935307</v>
      </c>
      <c r="AH83" s="6">
        <v>2973184</v>
      </c>
      <c r="AI83" s="6">
        <v>487284</v>
      </c>
      <c r="AJ83" s="6">
        <v>204423</v>
      </c>
      <c r="AK83" s="6">
        <v>686749</v>
      </c>
      <c r="AL83" s="6">
        <v>730437</v>
      </c>
      <c r="AM83" s="6">
        <v>913974</v>
      </c>
      <c r="AO83" s="6">
        <v>1157972</v>
      </c>
      <c r="AP83" s="6">
        <v>1154921</v>
      </c>
      <c r="AQ83" s="6">
        <v>1598273</v>
      </c>
      <c r="AR83" s="6">
        <v>704290</v>
      </c>
      <c r="AS83" s="6">
        <v>530827</v>
      </c>
      <c r="AT83" s="6">
        <v>774905</v>
      </c>
      <c r="AU83" s="6">
        <v>615619</v>
      </c>
      <c r="AV83" s="6">
        <v>349952</v>
      </c>
      <c r="AW83" s="6">
        <v>369450</v>
      </c>
      <c r="AX83" s="6">
        <v>521688</v>
      </c>
      <c r="AY83" s="6">
        <v>345300</v>
      </c>
      <c r="AZ83" s="6">
        <v>529566</v>
      </c>
      <c r="BA83" s="6">
        <v>414814</v>
      </c>
      <c r="BB83" s="6">
        <v>355191</v>
      </c>
      <c r="BC83" s="6">
        <v>547964</v>
      </c>
      <c r="BD83" s="6">
        <v>534528</v>
      </c>
      <c r="BE83" s="6">
        <v>833344</v>
      </c>
      <c r="BF83" s="6">
        <v>3933685</v>
      </c>
      <c r="BG83" s="6">
        <v>1914931</v>
      </c>
      <c r="BH83" s="6">
        <v>398024</v>
      </c>
      <c r="BI83" s="6">
        <v>651603</v>
      </c>
      <c r="BJ83" s="6">
        <v>558831</v>
      </c>
      <c r="BK83" s="6">
        <v>489809</v>
      </c>
      <c r="BL83" s="6">
        <v>505488</v>
      </c>
      <c r="BM83" s="6">
        <v>534537</v>
      </c>
      <c r="BN83" s="6">
        <v>700258</v>
      </c>
      <c r="BO83" s="6">
        <v>635320</v>
      </c>
      <c r="BP83" s="6">
        <v>800493</v>
      </c>
      <c r="BQ83" s="6">
        <v>1001940</v>
      </c>
      <c r="BR83" s="6">
        <v>399008</v>
      </c>
      <c r="BS83" s="6">
        <v>488109</v>
      </c>
      <c r="BT83" s="6">
        <v>574724</v>
      </c>
      <c r="BU83" s="6">
        <v>1280181</v>
      </c>
      <c r="BV83" s="6">
        <v>576194</v>
      </c>
      <c r="BW83" s="6">
        <v>2416846</v>
      </c>
      <c r="BX83" s="6">
        <v>2378677</v>
      </c>
      <c r="BY83" s="6">
        <v>332913</v>
      </c>
      <c r="BZ83" s="5">
        <f t="shared" si="15"/>
        <v>61351538</v>
      </c>
    </row>
    <row r="84" spans="1:78" x14ac:dyDescent="0.25">
      <c r="A84" s="58" t="s">
        <v>245</v>
      </c>
      <c r="B84" s="59" t="s">
        <v>246</v>
      </c>
      <c r="C84" s="6">
        <v>1892965</v>
      </c>
      <c r="D84" s="6">
        <v>19685336</v>
      </c>
      <c r="E84" s="6">
        <v>1208601</v>
      </c>
      <c r="F84" s="6">
        <v>8276056</v>
      </c>
      <c r="G84" s="6">
        <v>2727971</v>
      </c>
      <c r="H84" s="6">
        <v>2880837</v>
      </c>
      <c r="I84" s="6">
        <v>2827938</v>
      </c>
      <c r="J84" s="6">
        <v>11053294</v>
      </c>
      <c r="K84" s="6">
        <v>1613209</v>
      </c>
      <c r="L84" s="5">
        <v>2813581</v>
      </c>
      <c r="M84" s="6">
        <v>24461126</v>
      </c>
      <c r="N84" s="6">
        <v>32547026</v>
      </c>
      <c r="O84" s="6">
        <v>1283982</v>
      </c>
      <c r="P84" s="6">
        <v>64043070</v>
      </c>
      <c r="Q84" s="6">
        <v>6327225</v>
      </c>
      <c r="R84" s="6">
        <v>6042281</v>
      </c>
      <c r="S84" s="6">
        <v>6183947</v>
      </c>
      <c r="U84" s="6">
        <v>4185994</v>
      </c>
      <c r="V84" s="6">
        <v>9092262</v>
      </c>
      <c r="W84" s="6">
        <v>951274</v>
      </c>
      <c r="X84" s="6">
        <v>2542349</v>
      </c>
      <c r="Y84" s="6">
        <v>20413680</v>
      </c>
      <c r="Z84" s="6">
        <v>2224937</v>
      </c>
      <c r="AA84" s="6">
        <v>3110795</v>
      </c>
      <c r="AB84" s="6">
        <v>3653663</v>
      </c>
      <c r="AC84" s="6">
        <v>12659886</v>
      </c>
      <c r="AD84" s="6">
        <v>922027</v>
      </c>
      <c r="AE84" s="6">
        <v>3289069</v>
      </c>
      <c r="AF84" s="6">
        <v>1080726</v>
      </c>
      <c r="AG84" s="6">
        <v>9685298</v>
      </c>
      <c r="AH84" s="6">
        <v>66940010</v>
      </c>
      <c r="AI84" s="6">
        <v>6887609</v>
      </c>
      <c r="AJ84" s="6">
        <v>582492</v>
      </c>
      <c r="AK84" s="6">
        <v>1211370</v>
      </c>
      <c r="AL84" s="6">
        <v>2892770</v>
      </c>
      <c r="AM84" s="6">
        <v>36963953</v>
      </c>
      <c r="AO84" s="6">
        <v>9299940</v>
      </c>
      <c r="AP84" s="6">
        <v>15787803</v>
      </c>
      <c r="AQ84" s="6">
        <v>4020554</v>
      </c>
      <c r="AR84" s="6">
        <v>2441825</v>
      </c>
      <c r="AS84" s="6">
        <v>2103890</v>
      </c>
      <c r="AT84" s="6">
        <v>20851058</v>
      </c>
      <c r="AU84" s="6">
        <v>9490961</v>
      </c>
      <c r="AV84" s="6">
        <v>1735521</v>
      </c>
      <c r="AW84" s="6">
        <v>3316156</v>
      </c>
      <c r="AX84" s="6">
        <v>18626145</v>
      </c>
      <c r="AY84" s="6">
        <v>1415286</v>
      </c>
      <c r="AZ84" s="6">
        <v>3436845</v>
      </c>
      <c r="BA84" s="6">
        <v>3675070</v>
      </c>
      <c r="BB84" s="6">
        <v>6080476</v>
      </c>
      <c r="BC84" s="6">
        <v>9760882</v>
      </c>
      <c r="BD84" s="6">
        <v>13172739</v>
      </c>
      <c r="BE84" s="6">
        <v>13294660</v>
      </c>
      <c r="BF84" s="6">
        <v>30168862</v>
      </c>
      <c r="BG84" s="6">
        <v>32854208</v>
      </c>
      <c r="BH84" s="6">
        <v>2430203</v>
      </c>
      <c r="BI84" s="6">
        <v>4361984</v>
      </c>
      <c r="BJ84" s="6">
        <v>8702974</v>
      </c>
      <c r="BK84" s="6">
        <v>2527016</v>
      </c>
      <c r="BL84" s="6">
        <v>2186541</v>
      </c>
      <c r="BM84" s="6">
        <v>8906122</v>
      </c>
      <c r="BN84" s="6">
        <v>9418068</v>
      </c>
      <c r="BO84" s="6">
        <v>7715326</v>
      </c>
      <c r="BP84" s="6">
        <v>12971284</v>
      </c>
      <c r="BQ84" s="6">
        <v>3331213</v>
      </c>
      <c r="BR84" s="6">
        <v>3674211</v>
      </c>
      <c r="BS84" s="6">
        <v>4624416</v>
      </c>
      <c r="BT84" s="6">
        <v>7580995</v>
      </c>
      <c r="BU84" s="6">
        <v>18482974</v>
      </c>
      <c r="BV84" s="6">
        <v>14144838</v>
      </c>
      <c r="BW84" s="6">
        <v>28946485</v>
      </c>
      <c r="BX84" s="6">
        <v>49647821</v>
      </c>
      <c r="BY84" s="6">
        <v>5664729</v>
      </c>
      <c r="BZ84" s="5">
        <f t="shared" si="15"/>
        <v>782008690</v>
      </c>
    </row>
    <row r="85" spans="1:78" x14ac:dyDescent="0.25">
      <c r="A85" s="57" t="s">
        <v>247</v>
      </c>
      <c r="B85" t="s">
        <v>248</v>
      </c>
      <c r="L85" s="5">
        <v>0</v>
      </c>
      <c r="BZ85" s="5">
        <f t="shared" si="15"/>
        <v>0</v>
      </c>
    </row>
    <row r="86" spans="1:78" x14ac:dyDescent="0.25">
      <c r="A86" s="60" t="s">
        <v>249</v>
      </c>
      <c r="B86" s="61" t="s">
        <v>250</v>
      </c>
      <c r="C86" s="6">
        <v>40121</v>
      </c>
      <c r="D86" s="6">
        <v>147333</v>
      </c>
      <c r="E86" s="6">
        <v>80947</v>
      </c>
      <c r="F86" s="6">
        <v>70751</v>
      </c>
      <c r="G86" s="6">
        <v>53217</v>
      </c>
      <c r="H86" s="6">
        <v>72774</v>
      </c>
      <c r="I86" s="1">
        <v>0</v>
      </c>
      <c r="J86" s="6">
        <v>14205</v>
      </c>
      <c r="K86" s="1">
        <v>969</v>
      </c>
      <c r="L86" s="5">
        <v>26635</v>
      </c>
      <c r="M86" s="6">
        <v>129263</v>
      </c>
      <c r="N86" s="6">
        <v>394024</v>
      </c>
      <c r="O86" s="6">
        <v>34451</v>
      </c>
      <c r="P86" s="6">
        <v>558473</v>
      </c>
      <c r="Q86" s="6">
        <v>2315</v>
      </c>
      <c r="R86" s="6">
        <v>530438</v>
      </c>
      <c r="S86" s="6">
        <v>804693</v>
      </c>
      <c r="U86" s="6">
        <v>33170</v>
      </c>
      <c r="V86" s="6">
        <v>331157</v>
      </c>
      <c r="W86" s="1">
        <v>0</v>
      </c>
      <c r="X86" s="1">
        <v>0</v>
      </c>
      <c r="Y86" s="1">
        <v>0</v>
      </c>
      <c r="Z86" s="6">
        <v>78905</v>
      </c>
      <c r="AA86" s="6">
        <v>9687</v>
      </c>
      <c r="AB86" s="6">
        <v>1598</v>
      </c>
      <c r="AC86" s="6">
        <v>343571</v>
      </c>
      <c r="AD86" s="1">
        <v>0</v>
      </c>
      <c r="AE86" s="6">
        <v>54426</v>
      </c>
      <c r="AF86" s="6">
        <v>12598</v>
      </c>
      <c r="AG86" s="6">
        <v>2785755</v>
      </c>
      <c r="AH86" s="6">
        <v>2415610</v>
      </c>
      <c r="AI86" s="6">
        <v>126690</v>
      </c>
      <c r="AJ86" s="1">
        <v>639</v>
      </c>
      <c r="AK86" s="1">
        <v>0</v>
      </c>
      <c r="AL86" s="6">
        <v>20109</v>
      </c>
      <c r="AM86" s="6">
        <v>1985769</v>
      </c>
      <c r="AO86" s="6">
        <v>1331</v>
      </c>
      <c r="AP86" s="6">
        <v>349364</v>
      </c>
      <c r="AQ86" s="6">
        <v>386582</v>
      </c>
      <c r="AR86" s="6">
        <v>308679</v>
      </c>
      <c r="AS86" s="6">
        <v>286679</v>
      </c>
      <c r="AT86" s="6">
        <v>480182</v>
      </c>
      <c r="AU86" s="6">
        <v>242291</v>
      </c>
      <c r="AV86" s="6">
        <v>30077</v>
      </c>
      <c r="AW86" s="6">
        <v>44069</v>
      </c>
      <c r="AX86" s="6">
        <v>767120</v>
      </c>
      <c r="AY86" s="6">
        <v>22780</v>
      </c>
      <c r="AZ86" s="6">
        <v>2360</v>
      </c>
      <c r="BA86" s="6">
        <v>16352</v>
      </c>
      <c r="BB86" s="6">
        <v>20557</v>
      </c>
      <c r="BC86" s="6">
        <v>52461</v>
      </c>
      <c r="BD86" s="6">
        <v>547637</v>
      </c>
      <c r="BE86" s="6">
        <v>301984</v>
      </c>
      <c r="BF86" s="6">
        <v>300549</v>
      </c>
      <c r="BG86" s="6">
        <v>2607818</v>
      </c>
      <c r="BH86" s="1">
        <v>0</v>
      </c>
      <c r="BI86" s="1">
        <v>0</v>
      </c>
      <c r="BJ86" s="6">
        <v>61983</v>
      </c>
      <c r="BK86" s="6">
        <v>6485</v>
      </c>
      <c r="BL86" s="6">
        <v>22861</v>
      </c>
      <c r="BM86" s="6">
        <v>39053</v>
      </c>
      <c r="BN86" s="6">
        <v>1759</v>
      </c>
      <c r="BO86" s="1">
        <v>0</v>
      </c>
      <c r="BP86" s="6">
        <v>203225</v>
      </c>
      <c r="BQ86" s="6">
        <v>33677</v>
      </c>
      <c r="BR86" s="6">
        <v>151347</v>
      </c>
      <c r="BS86" s="6">
        <v>57276</v>
      </c>
      <c r="BT86" s="1">
        <v>83</v>
      </c>
      <c r="BU86" s="6">
        <v>403029</v>
      </c>
      <c r="BV86" s="6">
        <v>28780</v>
      </c>
      <c r="BW86" s="6">
        <v>626425</v>
      </c>
      <c r="BX86" s="6">
        <v>574802</v>
      </c>
      <c r="BY86" s="6">
        <v>1798</v>
      </c>
      <c r="BZ86" s="5">
        <f t="shared" si="15"/>
        <v>20141748</v>
      </c>
    </row>
    <row r="87" spans="1:78" x14ac:dyDescent="0.25">
      <c r="A87" s="60" t="s">
        <v>251</v>
      </c>
      <c r="B87" s="61" t="s">
        <v>252</v>
      </c>
      <c r="C87" s="6">
        <v>412980</v>
      </c>
      <c r="D87" s="6">
        <v>1817857</v>
      </c>
      <c r="E87" s="6">
        <v>486285</v>
      </c>
      <c r="F87" s="6">
        <v>1027563</v>
      </c>
      <c r="G87" s="6">
        <v>515545</v>
      </c>
      <c r="H87" s="6">
        <v>428587</v>
      </c>
      <c r="I87" s="6">
        <v>567765</v>
      </c>
      <c r="J87" s="6">
        <v>3291524</v>
      </c>
      <c r="K87" s="6">
        <v>490981</v>
      </c>
      <c r="L87" s="5">
        <v>1295999</v>
      </c>
      <c r="M87" s="6">
        <v>2879620</v>
      </c>
      <c r="N87" s="6">
        <v>4879991</v>
      </c>
      <c r="O87" s="6">
        <v>460268</v>
      </c>
      <c r="P87" s="6">
        <v>7202155</v>
      </c>
      <c r="Q87" s="6">
        <v>849698</v>
      </c>
      <c r="R87" s="6">
        <v>787483</v>
      </c>
      <c r="S87" s="6">
        <v>46724</v>
      </c>
      <c r="U87" s="6">
        <v>658691</v>
      </c>
      <c r="V87" s="6">
        <v>1488657</v>
      </c>
      <c r="W87" s="6">
        <v>233244</v>
      </c>
      <c r="X87" s="6">
        <v>640994</v>
      </c>
      <c r="Y87" s="6">
        <v>2088932</v>
      </c>
      <c r="Z87" s="6">
        <v>819188</v>
      </c>
      <c r="AA87" s="6">
        <v>490234</v>
      </c>
      <c r="AB87" s="6">
        <v>896835</v>
      </c>
      <c r="AC87" s="6">
        <v>3784279</v>
      </c>
      <c r="AD87" s="6">
        <v>244824</v>
      </c>
      <c r="AE87" s="6">
        <v>484313</v>
      </c>
      <c r="AF87" s="6">
        <v>324954</v>
      </c>
      <c r="AG87" s="6">
        <v>123686</v>
      </c>
      <c r="AH87" s="6">
        <v>7885892</v>
      </c>
      <c r="AI87" s="6">
        <v>1248017</v>
      </c>
      <c r="AJ87" s="6">
        <v>242284</v>
      </c>
      <c r="AK87" s="6">
        <v>383477</v>
      </c>
      <c r="AL87" s="6">
        <v>807595</v>
      </c>
      <c r="AM87" s="6">
        <v>3338593</v>
      </c>
      <c r="AO87" s="6">
        <v>1157890</v>
      </c>
      <c r="AP87" s="6">
        <v>1670629</v>
      </c>
      <c r="AQ87" s="6">
        <v>663260</v>
      </c>
      <c r="AR87" s="6">
        <v>447115</v>
      </c>
      <c r="AS87" s="6">
        <v>475215</v>
      </c>
      <c r="AT87" s="6">
        <v>4425935</v>
      </c>
      <c r="AU87" s="6">
        <v>1008319</v>
      </c>
      <c r="AV87" s="6">
        <v>450208</v>
      </c>
      <c r="AW87" s="6">
        <v>434579</v>
      </c>
      <c r="AX87" s="6">
        <v>1760972</v>
      </c>
      <c r="AY87" s="6">
        <v>374944</v>
      </c>
      <c r="AZ87" s="6">
        <v>724792</v>
      </c>
      <c r="BA87" s="6">
        <v>924354</v>
      </c>
      <c r="BB87" s="6">
        <v>620519</v>
      </c>
      <c r="BC87" s="6">
        <v>1495802</v>
      </c>
      <c r="BD87" s="6">
        <v>1758802</v>
      </c>
      <c r="BE87" s="6">
        <v>847203</v>
      </c>
      <c r="BF87" s="6">
        <v>4498550</v>
      </c>
      <c r="BG87" s="6">
        <v>3465124</v>
      </c>
      <c r="BH87" s="6">
        <v>604807</v>
      </c>
      <c r="BI87" s="6">
        <v>772083</v>
      </c>
      <c r="BJ87" s="6">
        <v>956054</v>
      </c>
      <c r="BK87" s="6">
        <v>522730</v>
      </c>
      <c r="BL87" s="6">
        <v>563043</v>
      </c>
      <c r="BM87" s="6">
        <v>944991</v>
      </c>
      <c r="BN87" s="6">
        <v>1408694</v>
      </c>
      <c r="BO87" s="6">
        <v>1290298</v>
      </c>
      <c r="BP87" s="6">
        <v>1526725</v>
      </c>
      <c r="BQ87" s="6">
        <v>935364</v>
      </c>
      <c r="BR87" s="6">
        <v>628328</v>
      </c>
      <c r="BS87" s="6">
        <v>903011</v>
      </c>
      <c r="BT87" s="6">
        <v>745941</v>
      </c>
      <c r="BU87" s="6">
        <v>2170617</v>
      </c>
      <c r="BV87" s="6">
        <v>2654045</v>
      </c>
      <c r="BW87" s="6">
        <v>7475429</v>
      </c>
      <c r="BX87" s="6">
        <v>6604600</v>
      </c>
      <c r="BY87" s="6">
        <v>895994</v>
      </c>
      <c r="BZ87" s="5">
        <f t="shared" si="15"/>
        <v>112432680</v>
      </c>
    </row>
    <row r="88" spans="1:78" x14ac:dyDescent="0.25">
      <c r="A88" t="s">
        <v>253</v>
      </c>
      <c r="B88" t="s">
        <v>254</v>
      </c>
      <c r="C88" s="6">
        <v>34840419</v>
      </c>
      <c r="D88" s="6">
        <v>48651828</v>
      </c>
      <c r="E88" s="6">
        <v>2537680</v>
      </c>
      <c r="F88" s="6">
        <v>13417081</v>
      </c>
      <c r="G88" s="6">
        <v>2231905</v>
      </c>
      <c r="H88" s="6">
        <v>7984835</v>
      </c>
      <c r="I88" s="6">
        <v>11076749</v>
      </c>
      <c r="J88" s="6">
        <v>663954</v>
      </c>
      <c r="K88" s="6">
        <v>7280987</v>
      </c>
      <c r="L88" s="5">
        <v>1363623</v>
      </c>
      <c r="M88" s="6">
        <v>106903430</v>
      </c>
      <c r="N88" s="6">
        <v>58610478</v>
      </c>
      <c r="O88" s="6">
        <v>750753</v>
      </c>
      <c r="P88" s="6">
        <v>236018551</v>
      </c>
      <c r="Q88" s="6">
        <v>5329190</v>
      </c>
      <c r="R88" s="6">
        <v>6551007</v>
      </c>
      <c r="S88" s="6">
        <v>2940733</v>
      </c>
      <c r="U88" s="6">
        <v>4762017</v>
      </c>
      <c r="V88" s="6">
        <v>15628916</v>
      </c>
      <c r="W88" s="6">
        <v>6566499</v>
      </c>
      <c r="X88" s="6">
        <v>34955629</v>
      </c>
      <c r="Y88" s="6">
        <v>22687574</v>
      </c>
      <c r="Z88" s="6">
        <v>14137968</v>
      </c>
      <c r="AA88" s="6">
        <v>663605</v>
      </c>
      <c r="AB88" s="6">
        <v>2777212</v>
      </c>
      <c r="AC88" s="6">
        <v>44882790</v>
      </c>
      <c r="AD88" s="6">
        <v>516118</v>
      </c>
      <c r="AE88" s="6">
        <v>952244</v>
      </c>
      <c r="AF88" s="6">
        <v>1974771</v>
      </c>
      <c r="AG88" s="6">
        <v>8295426</v>
      </c>
      <c r="AH88" s="6">
        <v>121965237</v>
      </c>
      <c r="AI88" s="6">
        <v>8388794</v>
      </c>
      <c r="AJ88" s="6">
        <v>781305</v>
      </c>
      <c r="AK88" s="6">
        <v>14849770</v>
      </c>
      <c r="AL88" s="6">
        <v>9863462</v>
      </c>
      <c r="AM88" s="6">
        <v>75344505</v>
      </c>
      <c r="AO88" s="6">
        <v>8675587</v>
      </c>
      <c r="AP88" s="6">
        <v>26358869</v>
      </c>
      <c r="AQ88" s="6">
        <v>3722420</v>
      </c>
      <c r="AR88" s="6">
        <v>3500610</v>
      </c>
      <c r="AS88" s="6">
        <v>5375366</v>
      </c>
      <c r="AT88" s="6">
        <v>44195142</v>
      </c>
      <c r="AU88" s="6">
        <v>22121398</v>
      </c>
      <c r="AV88" s="6">
        <v>33432426</v>
      </c>
      <c r="AW88" s="6">
        <v>565277</v>
      </c>
      <c r="AX88" s="6">
        <v>14177406</v>
      </c>
      <c r="AY88" s="6">
        <v>3366249</v>
      </c>
      <c r="AZ88" s="6">
        <v>598563</v>
      </c>
      <c r="BA88" s="6">
        <v>4837310</v>
      </c>
      <c r="BB88" s="6">
        <v>4959410</v>
      </c>
      <c r="BC88" s="6">
        <v>23974010</v>
      </c>
      <c r="BD88" s="6">
        <v>57735401</v>
      </c>
      <c r="BE88" s="6">
        <v>21330099</v>
      </c>
      <c r="BF88" s="6">
        <v>43808051</v>
      </c>
      <c r="BG88" s="6">
        <v>90372846</v>
      </c>
      <c r="BH88" s="6">
        <v>36343719</v>
      </c>
      <c r="BI88" s="6">
        <v>538170</v>
      </c>
      <c r="BJ88" s="6">
        <v>20344262</v>
      </c>
      <c r="BK88" s="6">
        <v>2480752</v>
      </c>
      <c r="BL88" s="6">
        <v>38951568</v>
      </c>
      <c r="BM88" s="6">
        <v>103204311</v>
      </c>
      <c r="BN88" s="6">
        <v>33204701</v>
      </c>
      <c r="BO88" s="6">
        <v>15239101</v>
      </c>
      <c r="BP88" s="6">
        <v>6609145</v>
      </c>
      <c r="BQ88" s="6">
        <v>274839</v>
      </c>
      <c r="BR88" s="6">
        <v>4625504</v>
      </c>
      <c r="BS88" s="6">
        <v>2666801</v>
      </c>
      <c r="BT88" s="6">
        <v>26571043</v>
      </c>
      <c r="BU88" s="6">
        <v>8420453</v>
      </c>
      <c r="BV88" s="6">
        <v>46254414</v>
      </c>
      <c r="BW88" s="6">
        <v>34864275</v>
      </c>
      <c r="BX88" s="6">
        <v>38511119</v>
      </c>
      <c r="BY88" s="6">
        <v>39045553</v>
      </c>
      <c r="BZ88" s="5">
        <f t="shared" si="15"/>
        <v>1808403215</v>
      </c>
    </row>
    <row r="89" spans="1:78" x14ac:dyDescent="0.25">
      <c r="A89" s="60" t="s">
        <v>255</v>
      </c>
      <c r="B89" s="61" t="s">
        <v>256</v>
      </c>
      <c r="C89" s="6">
        <v>4915636</v>
      </c>
      <c r="D89" s="6">
        <v>23505412</v>
      </c>
      <c r="E89" s="6">
        <v>2052246</v>
      </c>
      <c r="F89" s="6">
        <v>9614500</v>
      </c>
      <c r="G89" s="6">
        <v>5257386</v>
      </c>
      <c r="H89" s="6">
        <v>3059878</v>
      </c>
      <c r="I89" s="6">
        <v>4761673</v>
      </c>
      <c r="J89" s="6">
        <v>21278174</v>
      </c>
      <c r="K89" s="6">
        <v>4868341</v>
      </c>
      <c r="L89" s="5">
        <v>8013086</v>
      </c>
      <c r="M89" s="6">
        <v>30680832</v>
      </c>
      <c r="N89" s="6">
        <v>56627127</v>
      </c>
      <c r="O89" s="6">
        <v>3317387</v>
      </c>
      <c r="P89" s="6">
        <v>93578968</v>
      </c>
      <c r="Q89" s="6">
        <v>10273883</v>
      </c>
      <c r="R89" s="6">
        <v>12275098</v>
      </c>
      <c r="S89" s="6">
        <v>12170126</v>
      </c>
      <c r="U89" s="6">
        <v>7761607</v>
      </c>
      <c r="V89" s="6">
        <v>14355280</v>
      </c>
      <c r="W89" s="6">
        <v>1418164</v>
      </c>
      <c r="X89" s="6">
        <v>4741857</v>
      </c>
      <c r="Y89" s="6">
        <v>38474583</v>
      </c>
      <c r="Z89" s="6">
        <v>4556924</v>
      </c>
      <c r="AA89" s="6">
        <v>7765717</v>
      </c>
      <c r="AB89" s="6">
        <v>5344693</v>
      </c>
      <c r="AC89" s="6">
        <v>15292360</v>
      </c>
      <c r="AD89" s="6">
        <v>1525445</v>
      </c>
      <c r="AE89" s="6">
        <v>4292308</v>
      </c>
      <c r="AF89" s="6">
        <v>1991053</v>
      </c>
      <c r="AG89" s="6">
        <v>14321092</v>
      </c>
      <c r="AH89" s="6">
        <v>85170273</v>
      </c>
      <c r="AI89" s="6">
        <v>11341226</v>
      </c>
      <c r="AJ89" s="6">
        <v>1063024</v>
      </c>
      <c r="AK89" s="6">
        <v>3299037</v>
      </c>
      <c r="AL89" s="6">
        <v>5364767</v>
      </c>
      <c r="AM89" s="6">
        <v>68541384</v>
      </c>
      <c r="AO89" s="6">
        <v>15183011</v>
      </c>
      <c r="AP89" s="6">
        <v>18471053</v>
      </c>
      <c r="AQ89" s="6">
        <v>5445206</v>
      </c>
      <c r="AR89" s="6">
        <v>5171130</v>
      </c>
      <c r="AS89" s="6">
        <v>4220666</v>
      </c>
      <c r="AT89" s="6">
        <v>34229920</v>
      </c>
      <c r="AU89" s="6">
        <v>12775635</v>
      </c>
      <c r="AV89" s="6">
        <v>4362118</v>
      </c>
      <c r="AW89" s="6">
        <v>7575519</v>
      </c>
      <c r="AX89" s="6">
        <v>27066249</v>
      </c>
      <c r="AY89" s="6">
        <v>1767462</v>
      </c>
      <c r="AZ89" s="6">
        <v>7637290</v>
      </c>
      <c r="BA89" s="6">
        <v>6872334</v>
      </c>
      <c r="BB89" s="6">
        <v>9820547</v>
      </c>
      <c r="BC89" s="6">
        <v>15714759</v>
      </c>
      <c r="BD89" s="6">
        <v>27083306</v>
      </c>
      <c r="BE89" s="6">
        <v>15693488</v>
      </c>
      <c r="BF89" s="6">
        <v>37208820</v>
      </c>
      <c r="BG89" s="6">
        <v>38480518</v>
      </c>
      <c r="BH89" s="6">
        <v>2578529</v>
      </c>
      <c r="BI89" s="6">
        <v>7298526</v>
      </c>
      <c r="BJ89" s="6">
        <v>13040543</v>
      </c>
      <c r="BK89" s="6">
        <v>4215242</v>
      </c>
      <c r="BL89" s="6">
        <v>2669953</v>
      </c>
      <c r="BM89" s="6">
        <v>12191690</v>
      </c>
      <c r="BN89" s="6">
        <v>17992597</v>
      </c>
      <c r="BO89" s="6">
        <v>12949552</v>
      </c>
      <c r="BP89" s="6">
        <v>27968654</v>
      </c>
      <c r="BQ89" s="6">
        <v>3864457</v>
      </c>
      <c r="BR89" s="6">
        <v>5765146</v>
      </c>
      <c r="BS89" s="6">
        <v>8362235</v>
      </c>
      <c r="BT89" s="6">
        <v>14004746</v>
      </c>
      <c r="BU89" s="6">
        <v>24476325</v>
      </c>
      <c r="BV89" s="6">
        <v>20026601</v>
      </c>
      <c r="BW89" s="6">
        <v>18521189</v>
      </c>
      <c r="BX89" s="6">
        <v>18642018</v>
      </c>
      <c r="BY89" s="6">
        <v>2423944</v>
      </c>
      <c r="BZ89" s="5">
        <f t="shared" si="15"/>
        <v>1114641525</v>
      </c>
    </row>
    <row r="90" spans="1:78" x14ac:dyDescent="0.25">
      <c r="A90" s="60" t="s">
        <v>257</v>
      </c>
      <c r="B90" s="61" t="s">
        <v>258</v>
      </c>
      <c r="C90" s="6">
        <v>983354</v>
      </c>
      <c r="D90" s="6">
        <v>7533959</v>
      </c>
      <c r="E90" s="6">
        <v>506083</v>
      </c>
      <c r="F90" s="6">
        <v>3394425</v>
      </c>
      <c r="G90" s="6">
        <v>1410332</v>
      </c>
      <c r="H90" s="6">
        <v>1475473</v>
      </c>
      <c r="I90" s="6">
        <v>1374803</v>
      </c>
      <c r="J90" s="6">
        <v>6260651</v>
      </c>
      <c r="K90" s="6">
        <v>1835177</v>
      </c>
      <c r="L90" s="5">
        <v>1702974</v>
      </c>
      <c r="M90" s="6">
        <v>8554302</v>
      </c>
      <c r="N90" s="6">
        <v>19899865</v>
      </c>
      <c r="O90" s="6">
        <v>998145</v>
      </c>
      <c r="P90" s="6">
        <v>29297582</v>
      </c>
      <c r="Q90" s="6">
        <v>3022460</v>
      </c>
      <c r="R90" s="6">
        <v>2310967</v>
      </c>
      <c r="S90" s="6">
        <v>2428942</v>
      </c>
      <c r="U90" s="6">
        <v>3309313</v>
      </c>
      <c r="V90" s="6">
        <v>4113901</v>
      </c>
      <c r="W90" s="6">
        <v>375169</v>
      </c>
      <c r="X90" s="6">
        <v>1095272</v>
      </c>
      <c r="Y90" s="6">
        <v>14761838</v>
      </c>
      <c r="Z90" s="6">
        <v>1584866</v>
      </c>
      <c r="AA90" s="6">
        <v>1726837</v>
      </c>
      <c r="AB90" s="6">
        <v>1921041</v>
      </c>
      <c r="AC90" s="6">
        <v>5956798</v>
      </c>
      <c r="AD90" s="6">
        <v>337414</v>
      </c>
      <c r="AE90" s="6">
        <v>816474</v>
      </c>
      <c r="AF90" s="6">
        <v>401211</v>
      </c>
      <c r="AG90" s="6">
        <v>3738099</v>
      </c>
      <c r="AH90" s="6">
        <v>34481815</v>
      </c>
      <c r="AI90" s="6">
        <v>2973318</v>
      </c>
      <c r="AJ90" s="6">
        <v>215124</v>
      </c>
      <c r="AK90" s="6">
        <v>341984</v>
      </c>
      <c r="AL90" s="6">
        <v>1263966</v>
      </c>
      <c r="AM90" s="6">
        <v>25100353</v>
      </c>
      <c r="AO90" s="6">
        <v>4579256</v>
      </c>
      <c r="AP90" s="6">
        <v>5287674</v>
      </c>
      <c r="AQ90" s="6">
        <v>3785903</v>
      </c>
      <c r="AR90" s="6">
        <v>617610</v>
      </c>
      <c r="AS90" s="6">
        <v>1303173</v>
      </c>
      <c r="AT90" s="6">
        <v>12894013</v>
      </c>
      <c r="AU90" s="6">
        <v>5126450</v>
      </c>
      <c r="AV90" s="6">
        <v>1090724</v>
      </c>
      <c r="AW90" s="6">
        <v>2222280</v>
      </c>
      <c r="AX90" s="6">
        <v>8030631</v>
      </c>
      <c r="AY90" s="6">
        <v>535793</v>
      </c>
      <c r="AZ90" s="6">
        <v>2436075</v>
      </c>
      <c r="BA90" s="6">
        <v>2509389</v>
      </c>
      <c r="BB90" s="6">
        <v>2705079</v>
      </c>
      <c r="BC90" s="6">
        <v>4824819</v>
      </c>
      <c r="BD90" s="6">
        <v>6761536</v>
      </c>
      <c r="BE90" s="6">
        <v>5511555</v>
      </c>
      <c r="BF90" s="6">
        <v>13027661</v>
      </c>
      <c r="BG90" s="6">
        <v>14766605</v>
      </c>
      <c r="BH90" s="6">
        <v>922701</v>
      </c>
      <c r="BI90" s="6">
        <v>1766772</v>
      </c>
      <c r="BJ90" s="6">
        <v>3763222</v>
      </c>
      <c r="BK90" s="6">
        <v>2472176</v>
      </c>
      <c r="BL90" s="6">
        <v>1015411</v>
      </c>
      <c r="BM90" s="6">
        <v>3838666</v>
      </c>
      <c r="BN90" s="6">
        <v>6486328</v>
      </c>
      <c r="BO90" s="6">
        <v>5023668</v>
      </c>
      <c r="BP90" s="6">
        <v>4076033</v>
      </c>
      <c r="BQ90" s="6">
        <v>1195533</v>
      </c>
      <c r="BR90" s="6">
        <v>1763424</v>
      </c>
      <c r="BS90" s="6">
        <v>2700811</v>
      </c>
      <c r="BT90" s="6">
        <v>4354633</v>
      </c>
      <c r="BU90" s="6">
        <v>9848727</v>
      </c>
      <c r="BV90" s="6">
        <v>9601396</v>
      </c>
      <c r="BW90" s="6">
        <v>1539604</v>
      </c>
      <c r="BX90" s="6">
        <v>203290</v>
      </c>
      <c r="BY90" s="6">
        <v>164370</v>
      </c>
      <c r="BZ90" s="5">
        <f t="shared" si="15"/>
        <v>356257278</v>
      </c>
    </row>
    <row r="91" spans="1:78" x14ac:dyDescent="0.25">
      <c r="A91" s="60" t="s">
        <v>259</v>
      </c>
      <c r="B91" s="61" t="s">
        <v>260</v>
      </c>
      <c r="C91" s="6">
        <v>2683355</v>
      </c>
      <c r="D91" s="6">
        <v>13320358</v>
      </c>
      <c r="E91" s="6">
        <v>1153745</v>
      </c>
      <c r="F91" s="6">
        <v>7177907</v>
      </c>
      <c r="G91" s="6">
        <v>3274511</v>
      </c>
      <c r="H91" s="6">
        <v>2463758</v>
      </c>
      <c r="I91" s="6">
        <v>1994622</v>
      </c>
      <c r="J91" s="6">
        <v>11831685</v>
      </c>
      <c r="K91" s="6">
        <v>1766452</v>
      </c>
      <c r="L91" s="5">
        <v>3189566</v>
      </c>
      <c r="M91" s="6">
        <v>13668046</v>
      </c>
      <c r="N91" s="6">
        <v>24925531</v>
      </c>
      <c r="O91" s="6">
        <v>1866647</v>
      </c>
      <c r="P91" s="6">
        <v>35868265</v>
      </c>
      <c r="Q91" s="6">
        <v>8942697</v>
      </c>
      <c r="R91" s="6">
        <v>4614342</v>
      </c>
      <c r="S91" s="6">
        <v>6783411</v>
      </c>
      <c r="U91" s="6">
        <v>4787439</v>
      </c>
      <c r="V91" s="6">
        <v>8929381</v>
      </c>
      <c r="W91" s="6">
        <v>1352049</v>
      </c>
      <c r="X91" s="6">
        <v>4151836</v>
      </c>
      <c r="Y91" s="6">
        <v>14058147</v>
      </c>
      <c r="Z91" s="6">
        <v>2500910</v>
      </c>
      <c r="AA91" s="6">
        <v>3244883</v>
      </c>
      <c r="AB91" s="6">
        <v>2946611</v>
      </c>
      <c r="AC91" s="6">
        <v>13690496</v>
      </c>
      <c r="AD91" s="6">
        <v>1083730</v>
      </c>
      <c r="AE91" s="6">
        <v>3500578</v>
      </c>
      <c r="AF91" s="6">
        <v>1310427</v>
      </c>
      <c r="AG91" s="6">
        <v>6495484</v>
      </c>
      <c r="AH91" s="6">
        <v>63465428</v>
      </c>
      <c r="AI91" s="6">
        <v>11309427</v>
      </c>
      <c r="AJ91" s="6">
        <v>963848</v>
      </c>
      <c r="AK91" s="6">
        <v>1282284</v>
      </c>
      <c r="AL91" s="6">
        <v>2558171</v>
      </c>
      <c r="AM91" s="6">
        <v>35325000</v>
      </c>
      <c r="AO91" s="6">
        <v>8703109</v>
      </c>
      <c r="AP91" s="6">
        <v>9030170</v>
      </c>
      <c r="AQ91" s="6">
        <v>5545951</v>
      </c>
      <c r="AR91" s="6">
        <v>3608798</v>
      </c>
      <c r="AS91" s="6">
        <v>1591417</v>
      </c>
      <c r="AT91" s="6">
        <v>16060076</v>
      </c>
      <c r="AU91" s="6">
        <v>5697409</v>
      </c>
      <c r="AV91" s="6">
        <v>2583688</v>
      </c>
      <c r="AW91" s="6">
        <v>3646690</v>
      </c>
      <c r="AX91" s="6">
        <v>10528237</v>
      </c>
      <c r="AY91" s="6">
        <v>643376</v>
      </c>
      <c r="AZ91" s="6">
        <v>3060304</v>
      </c>
      <c r="BA91" s="6">
        <v>4054459</v>
      </c>
      <c r="BB91" s="6">
        <v>6074728</v>
      </c>
      <c r="BC91" s="6">
        <v>6127765</v>
      </c>
      <c r="BD91" s="6">
        <v>10391947</v>
      </c>
      <c r="BE91" s="6">
        <v>10768950</v>
      </c>
      <c r="BF91" s="6">
        <v>22582056</v>
      </c>
      <c r="BG91" s="6">
        <v>17578760</v>
      </c>
      <c r="BH91" s="6">
        <v>2469294</v>
      </c>
      <c r="BI91" s="6">
        <v>3570585</v>
      </c>
      <c r="BJ91" s="6">
        <v>7657516</v>
      </c>
      <c r="BK91" s="6">
        <v>2457636</v>
      </c>
      <c r="BL91" s="6">
        <v>2499287</v>
      </c>
      <c r="BM91" s="6">
        <v>5766730</v>
      </c>
      <c r="BN91" s="6">
        <v>10277036</v>
      </c>
      <c r="BO91" s="6">
        <v>6726370</v>
      </c>
      <c r="BP91" s="6">
        <v>10058226</v>
      </c>
      <c r="BQ91" s="6">
        <v>4118002</v>
      </c>
      <c r="BR91" s="6">
        <v>3042379</v>
      </c>
      <c r="BS91" s="6">
        <v>4162976</v>
      </c>
      <c r="BT91" s="6">
        <v>4522806</v>
      </c>
      <c r="BU91" s="6">
        <v>10615370</v>
      </c>
      <c r="BV91" s="6">
        <v>9691467</v>
      </c>
      <c r="BW91" s="6">
        <v>7637722</v>
      </c>
      <c r="BX91" s="6">
        <v>5489282</v>
      </c>
      <c r="BY91" s="6">
        <v>962651</v>
      </c>
      <c r="BZ91" s="5">
        <f t="shared" si="15"/>
        <v>578484252</v>
      </c>
    </row>
    <row r="92" spans="1:78" x14ac:dyDescent="0.25">
      <c r="A92" s="60" t="s">
        <v>261</v>
      </c>
      <c r="B92" s="61" t="s">
        <v>262</v>
      </c>
      <c r="C92" s="1">
        <v>0</v>
      </c>
      <c r="D92" s="6">
        <v>576590</v>
      </c>
      <c r="E92" s="1">
        <v>0</v>
      </c>
      <c r="F92" s="1">
        <v>0</v>
      </c>
      <c r="G92" s="1">
        <v>0</v>
      </c>
      <c r="H92" s="1">
        <v>0</v>
      </c>
      <c r="I92" s="6">
        <v>84383</v>
      </c>
      <c r="J92" s="6">
        <v>423564</v>
      </c>
      <c r="K92" s="1">
        <v>0</v>
      </c>
      <c r="L92" s="5">
        <v>103197</v>
      </c>
      <c r="M92" s="1">
        <v>0</v>
      </c>
      <c r="N92" s="6">
        <v>121450</v>
      </c>
      <c r="O92" s="6">
        <v>163506</v>
      </c>
      <c r="P92" s="6">
        <v>4029192</v>
      </c>
      <c r="Q92" s="6">
        <v>550113</v>
      </c>
      <c r="R92" s="6">
        <v>358507</v>
      </c>
      <c r="S92" s="1">
        <v>0</v>
      </c>
      <c r="U92" s="1">
        <v>0</v>
      </c>
      <c r="V92" s="6">
        <v>518599</v>
      </c>
      <c r="W92" s="6">
        <v>20543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6">
        <v>1947304</v>
      </c>
      <c r="AI92" s="6">
        <v>228806</v>
      </c>
      <c r="AJ92" s="1">
        <v>0</v>
      </c>
      <c r="AK92" s="1">
        <v>0</v>
      </c>
      <c r="AL92" s="6">
        <v>77846</v>
      </c>
      <c r="AM92" s="6">
        <v>1139027</v>
      </c>
      <c r="AO92" s="6">
        <v>138416</v>
      </c>
      <c r="AP92" s="6">
        <v>589533</v>
      </c>
      <c r="AQ92" s="6">
        <v>67082</v>
      </c>
      <c r="AR92" s="1">
        <v>0</v>
      </c>
      <c r="AS92" s="1">
        <v>0</v>
      </c>
      <c r="AT92" s="1">
        <v>0</v>
      </c>
      <c r="AU92" s="6">
        <v>446826</v>
      </c>
      <c r="AV92" s="1">
        <v>0</v>
      </c>
      <c r="AW92" s="1">
        <v>0</v>
      </c>
      <c r="AX92" s="6">
        <v>974468</v>
      </c>
      <c r="AY92" s="1">
        <v>0</v>
      </c>
      <c r="AZ92" s="1">
        <v>574</v>
      </c>
      <c r="BA92" s="1">
        <v>782</v>
      </c>
      <c r="BB92" s="6">
        <v>1035131</v>
      </c>
      <c r="BC92" s="6">
        <v>259638</v>
      </c>
      <c r="BD92" s="6">
        <v>64527</v>
      </c>
      <c r="BE92" s="6">
        <v>187371</v>
      </c>
      <c r="BF92" s="6">
        <v>1768312</v>
      </c>
      <c r="BG92" s="1">
        <v>0</v>
      </c>
      <c r="BH92" s="1">
        <v>0</v>
      </c>
      <c r="BI92" s="6">
        <v>312605</v>
      </c>
      <c r="BJ92" s="1">
        <v>0</v>
      </c>
      <c r="BK92" s="6">
        <v>123526</v>
      </c>
      <c r="BL92" s="6">
        <v>1999</v>
      </c>
      <c r="BM92" s="1">
        <v>0</v>
      </c>
      <c r="BN92" s="6">
        <v>25051</v>
      </c>
      <c r="BO92" s="6">
        <v>26091</v>
      </c>
      <c r="BP92" s="6">
        <v>576150</v>
      </c>
      <c r="BQ92" s="6">
        <v>393426</v>
      </c>
      <c r="BR92" s="1">
        <v>0</v>
      </c>
      <c r="BS92" s="1">
        <v>0</v>
      </c>
      <c r="BT92" s="1">
        <v>0</v>
      </c>
      <c r="BU92" s="6">
        <v>782210</v>
      </c>
      <c r="BV92" s="6">
        <v>65464</v>
      </c>
      <c r="BW92" s="6">
        <v>12190</v>
      </c>
      <c r="BX92" s="1">
        <v>0</v>
      </c>
      <c r="BY92" s="1">
        <v>0</v>
      </c>
      <c r="BZ92" s="5">
        <f t="shared" si="15"/>
        <v>18193999</v>
      </c>
    </row>
    <row r="93" spans="1:78" x14ac:dyDescent="0.25">
      <c r="A93" s="60" t="s">
        <v>263</v>
      </c>
      <c r="B93" s="61" t="s">
        <v>264</v>
      </c>
      <c r="C93" s="6">
        <v>148831</v>
      </c>
      <c r="D93" s="6">
        <v>3035341</v>
      </c>
      <c r="E93" s="6">
        <v>166501</v>
      </c>
      <c r="F93" s="6">
        <v>1261358</v>
      </c>
      <c r="G93" s="6">
        <v>443993</v>
      </c>
      <c r="H93" s="6">
        <v>465370</v>
      </c>
      <c r="I93" s="6">
        <v>722454</v>
      </c>
      <c r="J93" s="6">
        <v>5596902</v>
      </c>
      <c r="K93" s="6">
        <v>118649</v>
      </c>
      <c r="L93" s="5">
        <v>255966</v>
      </c>
      <c r="M93" s="6">
        <v>2750996</v>
      </c>
      <c r="N93" s="6">
        <v>2704355</v>
      </c>
      <c r="O93" s="1">
        <v>561</v>
      </c>
      <c r="P93" s="6">
        <v>8642392</v>
      </c>
      <c r="Q93" s="6">
        <v>904238</v>
      </c>
      <c r="R93" s="6">
        <v>301705</v>
      </c>
      <c r="S93" s="6">
        <v>1443669</v>
      </c>
      <c r="U93" s="6">
        <v>1189599</v>
      </c>
      <c r="V93" s="6">
        <v>1918080</v>
      </c>
      <c r="W93" s="6">
        <v>56821</v>
      </c>
      <c r="X93" s="6">
        <v>527271</v>
      </c>
      <c r="Y93" s="6">
        <v>6759030</v>
      </c>
      <c r="Z93" s="6">
        <v>1150385</v>
      </c>
      <c r="AA93" s="6">
        <v>311580</v>
      </c>
      <c r="AB93" s="6">
        <v>1172601</v>
      </c>
      <c r="AC93" s="6">
        <v>2997568</v>
      </c>
      <c r="AD93" s="6">
        <v>58080</v>
      </c>
      <c r="AE93" s="6">
        <v>254904</v>
      </c>
      <c r="AF93" s="6">
        <v>393571</v>
      </c>
      <c r="AG93" s="6">
        <v>2635396</v>
      </c>
      <c r="AH93" s="6">
        <v>18205444</v>
      </c>
      <c r="AI93" s="6">
        <v>820574</v>
      </c>
      <c r="AJ93" s="6">
        <v>456653</v>
      </c>
      <c r="AK93" s="6">
        <v>93869</v>
      </c>
      <c r="AL93" s="6">
        <v>118545</v>
      </c>
      <c r="AM93" s="6">
        <v>20486595</v>
      </c>
      <c r="AO93" s="6">
        <v>1441346</v>
      </c>
      <c r="AP93" s="6">
        <v>1322777</v>
      </c>
      <c r="AQ93" s="6">
        <v>1972811</v>
      </c>
      <c r="AR93" s="6">
        <v>418215</v>
      </c>
      <c r="AS93" s="6">
        <v>49760</v>
      </c>
      <c r="AT93" s="6">
        <v>4325894</v>
      </c>
      <c r="AU93" s="6">
        <v>1384265</v>
      </c>
      <c r="AV93" s="6">
        <v>454150</v>
      </c>
      <c r="AW93" s="6">
        <v>404656</v>
      </c>
      <c r="AX93" s="6">
        <v>2630821</v>
      </c>
      <c r="AY93" s="6">
        <v>107528</v>
      </c>
      <c r="AZ93" s="6">
        <v>375578</v>
      </c>
      <c r="BA93" s="6">
        <v>966178</v>
      </c>
      <c r="BB93" s="6">
        <v>479351</v>
      </c>
      <c r="BC93" s="6">
        <v>1096330</v>
      </c>
      <c r="BD93" s="6">
        <v>1314578</v>
      </c>
      <c r="BE93" s="6">
        <v>1859867</v>
      </c>
      <c r="BF93" s="6">
        <v>11143240</v>
      </c>
      <c r="BG93" s="6">
        <v>9330483</v>
      </c>
      <c r="BH93" s="6">
        <v>137847</v>
      </c>
      <c r="BI93" s="6">
        <v>1209499</v>
      </c>
      <c r="BJ93" s="6">
        <v>1107110</v>
      </c>
      <c r="BK93" s="6">
        <v>628162</v>
      </c>
      <c r="BL93" s="6">
        <v>365512</v>
      </c>
      <c r="BM93" s="6">
        <v>3421343</v>
      </c>
      <c r="BN93" s="6">
        <v>4030063</v>
      </c>
      <c r="BO93" s="6">
        <v>2842953</v>
      </c>
      <c r="BP93" s="6">
        <v>2172381</v>
      </c>
      <c r="BQ93" s="6">
        <v>980116</v>
      </c>
      <c r="BR93" s="6">
        <v>194677</v>
      </c>
      <c r="BS93" s="6">
        <v>432234</v>
      </c>
      <c r="BT93" s="6">
        <v>115148</v>
      </c>
      <c r="BU93" s="6">
        <v>2401114</v>
      </c>
      <c r="BV93" s="6">
        <v>2090483</v>
      </c>
      <c r="BW93" s="6">
        <v>1246298</v>
      </c>
      <c r="BX93" s="6">
        <v>845900</v>
      </c>
      <c r="BY93" s="6">
        <v>209594</v>
      </c>
      <c r="BZ93" s="5">
        <f t="shared" si="15"/>
        <v>154078109</v>
      </c>
    </row>
    <row r="94" spans="1:78" x14ac:dyDescent="0.25">
      <c r="A94" s="58" t="s">
        <v>265</v>
      </c>
      <c r="B94" s="59" t="s">
        <v>266</v>
      </c>
      <c r="C94" s="1">
        <v>0</v>
      </c>
      <c r="D94" s="6">
        <v>124255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5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6">
        <v>641664</v>
      </c>
      <c r="S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6">
        <v>305627</v>
      </c>
      <c r="AI94" s="6">
        <v>124643</v>
      </c>
      <c r="AJ94" s="1">
        <v>0</v>
      </c>
      <c r="AK94" s="1">
        <v>0</v>
      </c>
      <c r="AL94" s="1">
        <v>0</v>
      </c>
      <c r="AM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6">
        <v>154116</v>
      </c>
      <c r="BG94" s="6">
        <v>132993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6">
        <v>136596</v>
      </c>
      <c r="BV94" s="1">
        <v>0</v>
      </c>
      <c r="BW94" s="1">
        <v>0</v>
      </c>
      <c r="BX94" s="1">
        <v>0</v>
      </c>
      <c r="BY94" s="1">
        <v>0</v>
      </c>
      <c r="BZ94" s="5">
        <f t="shared" si="15"/>
        <v>1619894</v>
      </c>
    </row>
    <row r="95" spans="1:78" x14ac:dyDescent="0.25">
      <c r="A95" s="57" t="s">
        <v>267</v>
      </c>
      <c r="B95" t="s">
        <v>268</v>
      </c>
      <c r="L95" s="5">
        <v>0</v>
      </c>
      <c r="BZ95" s="5">
        <f t="shared" si="15"/>
        <v>0</v>
      </c>
    </row>
    <row r="96" spans="1:78" x14ac:dyDescent="0.25">
      <c r="A96" s="58" t="s">
        <v>269</v>
      </c>
      <c r="B96" s="59" t="s">
        <v>270</v>
      </c>
      <c r="L96" s="5">
        <v>0</v>
      </c>
      <c r="BZ96" s="5">
        <f t="shared" si="15"/>
        <v>0</v>
      </c>
    </row>
    <row r="97" spans="1:78" x14ac:dyDescent="0.25">
      <c r="A97" s="55" t="s">
        <v>271</v>
      </c>
      <c r="B97" s="56" t="s">
        <v>272</v>
      </c>
      <c r="C97" s="1">
        <v>0</v>
      </c>
      <c r="D97" s="6">
        <v>942567</v>
      </c>
      <c r="E97" s="1">
        <v>0</v>
      </c>
      <c r="F97" s="6">
        <v>164076</v>
      </c>
      <c r="G97" s="1">
        <v>0</v>
      </c>
      <c r="H97" s="1">
        <v>0</v>
      </c>
      <c r="I97" s="6">
        <v>16740</v>
      </c>
      <c r="J97" s="1">
        <v>0</v>
      </c>
      <c r="K97" s="1">
        <v>0</v>
      </c>
      <c r="L97" s="5">
        <v>0</v>
      </c>
      <c r="M97" s="6">
        <v>3253</v>
      </c>
      <c r="N97" s="6">
        <v>1383483</v>
      </c>
      <c r="O97" s="6">
        <v>7910</v>
      </c>
      <c r="P97" s="6">
        <v>3776742</v>
      </c>
      <c r="Q97" s="1">
        <v>0</v>
      </c>
      <c r="R97" s="6">
        <v>15855</v>
      </c>
      <c r="S97" s="1">
        <v>0</v>
      </c>
      <c r="U97" s="1">
        <v>0</v>
      </c>
      <c r="V97" s="6">
        <v>5892</v>
      </c>
      <c r="W97" s="1">
        <v>0</v>
      </c>
      <c r="X97" s="6">
        <v>14194</v>
      </c>
      <c r="Y97" s="1">
        <v>0</v>
      </c>
      <c r="Z97" s="6">
        <v>6102</v>
      </c>
      <c r="AA97" s="1">
        <v>0</v>
      </c>
      <c r="AB97" s="1">
        <v>0</v>
      </c>
      <c r="AC97" s="6">
        <v>503455</v>
      </c>
      <c r="AD97" s="1">
        <v>0</v>
      </c>
      <c r="AE97" s="1">
        <v>240</v>
      </c>
      <c r="AF97" s="1">
        <v>0</v>
      </c>
      <c r="AG97" s="6">
        <v>241457</v>
      </c>
      <c r="AH97" s="6">
        <v>2583087</v>
      </c>
      <c r="AI97" s="6">
        <v>265209</v>
      </c>
      <c r="AJ97" s="6">
        <v>9939</v>
      </c>
      <c r="AK97" s="1">
        <v>0</v>
      </c>
      <c r="AL97" s="1">
        <v>0</v>
      </c>
      <c r="AM97" s="6">
        <v>1260045</v>
      </c>
      <c r="AO97" s="6">
        <v>7008</v>
      </c>
      <c r="AP97" s="6">
        <v>578710</v>
      </c>
      <c r="AQ97" s="1">
        <v>0</v>
      </c>
      <c r="AR97" s="1">
        <v>0</v>
      </c>
      <c r="AS97" s="1">
        <v>0</v>
      </c>
      <c r="AT97" s="6">
        <v>483116</v>
      </c>
      <c r="AU97" s="6">
        <v>22649</v>
      </c>
      <c r="AV97" s="6">
        <v>114925</v>
      </c>
      <c r="AW97" s="1">
        <v>0</v>
      </c>
      <c r="AX97" s="6">
        <v>1175494</v>
      </c>
      <c r="AY97" s="1">
        <v>0</v>
      </c>
      <c r="AZ97" s="1">
        <v>0</v>
      </c>
      <c r="BA97" s="1">
        <v>0</v>
      </c>
      <c r="BB97" s="1">
        <v>0</v>
      </c>
      <c r="BC97" s="6">
        <v>69289</v>
      </c>
      <c r="BD97" s="6">
        <v>62132</v>
      </c>
      <c r="BE97" s="6">
        <v>30000</v>
      </c>
      <c r="BF97" s="6">
        <v>2236010</v>
      </c>
      <c r="BG97" s="6">
        <v>1618498</v>
      </c>
      <c r="BH97" s="1">
        <v>0</v>
      </c>
      <c r="BI97" s="1">
        <v>0</v>
      </c>
      <c r="BJ97" s="6">
        <v>22846</v>
      </c>
      <c r="BK97" s="1">
        <v>0</v>
      </c>
      <c r="BL97" s="1">
        <v>0</v>
      </c>
      <c r="BM97" s="6">
        <v>4333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6">
        <v>7898</v>
      </c>
      <c r="BT97" s="1">
        <v>0</v>
      </c>
      <c r="BU97" s="6">
        <v>561032</v>
      </c>
      <c r="BV97" s="6">
        <v>326197</v>
      </c>
      <c r="BW97" s="6">
        <v>932709</v>
      </c>
      <c r="BX97" s="6">
        <v>572511</v>
      </c>
      <c r="BY97" s="6">
        <v>162148</v>
      </c>
      <c r="BZ97" s="5">
        <f t="shared" si="15"/>
        <v>20187751</v>
      </c>
    </row>
    <row r="98" spans="1:78" x14ac:dyDescent="0.25">
      <c r="A98" s="58" t="s">
        <v>273</v>
      </c>
      <c r="B98" s="59" t="s">
        <v>274</v>
      </c>
      <c r="C98" s="6">
        <v>22080</v>
      </c>
      <c r="D98" s="6">
        <v>465689</v>
      </c>
      <c r="E98" s="6">
        <v>135835</v>
      </c>
      <c r="F98" s="6">
        <v>58112</v>
      </c>
      <c r="G98" s="6">
        <v>27077</v>
      </c>
      <c r="H98" s="6">
        <v>166754</v>
      </c>
      <c r="I98" s="6">
        <v>15866</v>
      </c>
      <c r="J98" s="6">
        <v>377593</v>
      </c>
      <c r="K98" s="1">
        <v>0</v>
      </c>
      <c r="L98" s="5">
        <v>0</v>
      </c>
      <c r="M98" s="6">
        <v>792187</v>
      </c>
      <c r="N98" s="6">
        <v>1104405</v>
      </c>
      <c r="O98" s="6">
        <v>8848</v>
      </c>
      <c r="P98" s="6">
        <v>3568920</v>
      </c>
      <c r="Q98" s="1">
        <v>0</v>
      </c>
      <c r="R98" s="6">
        <v>173767</v>
      </c>
      <c r="S98" s="6">
        <v>61330</v>
      </c>
      <c r="U98" s="1">
        <v>0</v>
      </c>
      <c r="V98" s="6">
        <v>365347</v>
      </c>
      <c r="W98" s="1">
        <v>0</v>
      </c>
      <c r="X98" s="1">
        <v>0</v>
      </c>
      <c r="Y98" s="6">
        <v>433805</v>
      </c>
      <c r="Z98" s="6">
        <v>11451</v>
      </c>
      <c r="AA98" s="6">
        <v>141762</v>
      </c>
      <c r="AB98" s="6">
        <v>247060</v>
      </c>
      <c r="AC98" s="6">
        <v>290661</v>
      </c>
      <c r="AD98" s="6">
        <v>55914</v>
      </c>
      <c r="AE98" s="6">
        <v>62159</v>
      </c>
      <c r="AF98" s="1">
        <v>0</v>
      </c>
      <c r="AG98" s="6">
        <v>301374</v>
      </c>
      <c r="AH98" s="6">
        <v>2362770</v>
      </c>
      <c r="AI98" s="6">
        <v>182647</v>
      </c>
      <c r="AJ98" s="1">
        <v>0</v>
      </c>
      <c r="AK98" s="1">
        <v>0</v>
      </c>
      <c r="AL98" s="6">
        <v>135077</v>
      </c>
      <c r="AM98" s="6">
        <v>1900089</v>
      </c>
      <c r="AO98" s="6">
        <v>373849</v>
      </c>
      <c r="AP98" s="6">
        <v>297805</v>
      </c>
      <c r="AQ98" s="6">
        <v>21807</v>
      </c>
      <c r="AR98" s="6">
        <v>2019</v>
      </c>
      <c r="AS98" s="1">
        <v>0</v>
      </c>
      <c r="AT98" s="6">
        <v>1258741</v>
      </c>
      <c r="AU98" s="6">
        <v>383112</v>
      </c>
      <c r="AV98" s="6">
        <v>144121</v>
      </c>
      <c r="AW98" s="6">
        <v>30945</v>
      </c>
      <c r="AX98" s="6">
        <v>872064</v>
      </c>
      <c r="AY98" s="6">
        <v>82760</v>
      </c>
      <c r="AZ98" s="6">
        <v>275833</v>
      </c>
      <c r="BA98" s="6">
        <v>174209</v>
      </c>
      <c r="BB98" s="1">
        <v>0</v>
      </c>
      <c r="BC98" s="6">
        <v>56338</v>
      </c>
      <c r="BD98" s="6">
        <v>657937</v>
      </c>
      <c r="BE98" s="6">
        <v>395587</v>
      </c>
      <c r="BF98" s="6">
        <v>1515410</v>
      </c>
      <c r="BG98" s="6">
        <v>2005356</v>
      </c>
      <c r="BH98" s="1">
        <v>0</v>
      </c>
      <c r="BI98" s="6">
        <v>171713</v>
      </c>
      <c r="BJ98" s="6">
        <v>214576</v>
      </c>
      <c r="BK98" s="6">
        <v>154456</v>
      </c>
      <c r="BL98" s="6">
        <v>41316</v>
      </c>
      <c r="BM98" s="6">
        <v>380759</v>
      </c>
      <c r="BN98" s="6">
        <v>266809</v>
      </c>
      <c r="BO98" s="6">
        <v>371432</v>
      </c>
      <c r="BP98" s="6">
        <v>193037</v>
      </c>
      <c r="BQ98" s="1">
        <v>0</v>
      </c>
      <c r="BR98" s="1">
        <v>0</v>
      </c>
      <c r="BS98" s="1">
        <v>0</v>
      </c>
      <c r="BT98" s="6">
        <v>301693</v>
      </c>
      <c r="BU98" s="6">
        <v>565869</v>
      </c>
      <c r="BV98" s="6">
        <v>489606</v>
      </c>
      <c r="BW98" s="6">
        <v>1224289</v>
      </c>
      <c r="BX98" s="6">
        <v>1930490</v>
      </c>
      <c r="BY98" s="6">
        <v>80786</v>
      </c>
      <c r="BZ98" s="5">
        <f t="shared" si="15"/>
        <v>28403303</v>
      </c>
    </row>
    <row r="99" spans="1:78" x14ac:dyDescent="0.25">
      <c r="A99" s="60" t="s">
        <v>275</v>
      </c>
      <c r="B99" s="61" t="s">
        <v>276</v>
      </c>
      <c r="C99" s="6">
        <v>261841</v>
      </c>
      <c r="D99" s="6">
        <v>1539797</v>
      </c>
      <c r="E99" s="6">
        <v>683780</v>
      </c>
      <c r="F99" s="6">
        <v>760284</v>
      </c>
      <c r="G99" s="6">
        <v>372256</v>
      </c>
      <c r="H99" s="6">
        <v>132851</v>
      </c>
      <c r="I99" s="6">
        <v>370969</v>
      </c>
      <c r="J99" s="6">
        <v>1532936</v>
      </c>
      <c r="K99" s="6">
        <v>619263</v>
      </c>
      <c r="L99" s="5">
        <v>1208892</v>
      </c>
      <c r="M99" s="6">
        <v>5129979</v>
      </c>
      <c r="N99" s="6">
        <v>2413653</v>
      </c>
      <c r="O99" s="6">
        <v>325814</v>
      </c>
      <c r="P99" s="6">
        <v>11039635</v>
      </c>
      <c r="Q99" s="6">
        <v>642826</v>
      </c>
      <c r="R99" s="6">
        <v>701014</v>
      </c>
      <c r="S99" s="6">
        <v>2060636</v>
      </c>
      <c r="U99" s="6">
        <v>3725635</v>
      </c>
      <c r="V99" s="6">
        <v>1113578</v>
      </c>
      <c r="W99" s="1">
        <v>0</v>
      </c>
      <c r="X99" s="6">
        <v>382257</v>
      </c>
      <c r="Y99" s="6">
        <v>1852221</v>
      </c>
      <c r="Z99" s="6">
        <v>615542</v>
      </c>
      <c r="AA99" s="6">
        <v>214484</v>
      </c>
      <c r="AB99" s="6">
        <v>683142</v>
      </c>
      <c r="AC99" s="6">
        <v>2830340</v>
      </c>
      <c r="AD99" s="1">
        <v>0</v>
      </c>
      <c r="AE99" s="6">
        <v>406578</v>
      </c>
      <c r="AF99" s="1">
        <v>0</v>
      </c>
      <c r="AG99" s="6">
        <v>1488159</v>
      </c>
      <c r="AH99" s="6">
        <v>4937432</v>
      </c>
      <c r="AI99" s="6">
        <v>685054</v>
      </c>
      <c r="AJ99" s="1">
        <v>0</v>
      </c>
      <c r="AK99" s="1">
        <v>0</v>
      </c>
      <c r="AL99" s="6">
        <v>466805</v>
      </c>
      <c r="AM99" s="6">
        <v>13965513</v>
      </c>
      <c r="AO99" s="6">
        <v>1694272</v>
      </c>
      <c r="AP99" s="6">
        <v>1459167</v>
      </c>
      <c r="AQ99" s="6">
        <v>497618</v>
      </c>
      <c r="AR99" s="6">
        <v>289827</v>
      </c>
      <c r="AS99" s="6">
        <v>425709</v>
      </c>
      <c r="AT99" s="6">
        <v>4712621</v>
      </c>
      <c r="AU99" s="6">
        <v>1494064</v>
      </c>
      <c r="AV99" s="6">
        <v>206614</v>
      </c>
      <c r="AW99" s="6">
        <v>267975</v>
      </c>
      <c r="AX99" s="6">
        <v>1365729</v>
      </c>
      <c r="AY99" s="6">
        <v>83107</v>
      </c>
      <c r="AZ99" s="6">
        <v>807984</v>
      </c>
      <c r="BA99" s="6">
        <v>860178</v>
      </c>
      <c r="BB99" s="6">
        <v>735805</v>
      </c>
      <c r="BC99" s="6">
        <v>1147348</v>
      </c>
      <c r="BD99" s="6">
        <v>2702500</v>
      </c>
      <c r="BE99" s="6">
        <v>2087349</v>
      </c>
      <c r="BF99" s="6">
        <v>6860226</v>
      </c>
      <c r="BG99" s="6">
        <v>5639086</v>
      </c>
      <c r="BH99" s="6">
        <v>308142</v>
      </c>
      <c r="BI99" s="6">
        <v>420076</v>
      </c>
      <c r="BJ99" s="6">
        <v>544413</v>
      </c>
      <c r="BK99" s="6">
        <v>92953</v>
      </c>
      <c r="BL99" s="1">
        <v>286</v>
      </c>
      <c r="BM99" s="6">
        <v>649983</v>
      </c>
      <c r="BN99" s="6">
        <v>510876</v>
      </c>
      <c r="BO99" s="6">
        <v>674299</v>
      </c>
      <c r="BP99" s="6">
        <v>1495906</v>
      </c>
      <c r="BQ99" s="6">
        <v>8293</v>
      </c>
      <c r="BR99" s="6">
        <v>652023</v>
      </c>
      <c r="BS99" s="6">
        <v>528050</v>
      </c>
      <c r="BT99" s="6">
        <v>939803</v>
      </c>
      <c r="BU99" s="6">
        <v>3262842</v>
      </c>
      <c r="BV99" s="6">
        <v>1789171</v>
      </c>
      <c r="BW99" s="6">
        <v>891307</v>
      </c>
      <c r="BX99" s="6">
        <v>689813</v>
      </c>
      <c r="BY99" s="6">
        <v>7000</v>
      </c>
      <c r="BZ99" s="5">
        <f t="shared" si="15"/>
        <v>109965581</v>
      </c>
    </row>
    <row r="100" spans="1:78" x14ac:dyDescent="0.25">
      <c r="A100" s="60" t="s">
        <v>277</v>
      </c>
      <c r="B100" s="61" t="s">
        <v>278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5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5">
        <f t="shared" si="15"/>
        <v>0</v>
      </c>
    </row>
    <row r="101" spans="1:78" x14ac:dyDescent="0.25">
      <c r="A101" s="60" t="s">
        <v>279</v>
      </c>
      <c r="B101" s="61" t="s">
        <v>280</v>
      </c>
      <c r="C101" s="6">
        <v>837512</v>
      </c>
      <c r="D101" s="6">
        <v>5014684</v>
      </c>
      <c r="E101" s="6">
        <v>851559</v>
      </c>
      <c r="F101" s="6">
        <v>1356422</v>
      </c>
      <c r="G101" s="6">
        <v>1374071</v>
      </c>
      <c r="H101" s="6">
        <v>933687</v>
      </c>
      <c r="I101" s="6">
        <v>745898</v>
      </c>
      <c r="J101" s="6">
        <v>5278872</v>
      </c>
      <c r="K101" s="6">
        <v>775191</v>
      </c>
      <c r="L101" s="5">
        <v>1694780</v>
      </c>
      <c r="M101" s="6">
        <v>7967381</v>
      </c>
      <c r="N101" s="6">
        <v>18460040</v>
      </c>
      <c r="O101" s="6">
        <v>1032334</v>
      </c>
      <c r="P101" s="6">
        <v>10131721</v>
      </c>
      <c r="Q101" s="6">
        <v>2160723</v>
      </c>
      <c r="R101" s="6">
        <v>2506058</v>
      </c>
      <c r="S101" s="6">
        <v>6767014</v>
      </c>
      <c r="U101" s="6">
        <v>1351758</v>
      </c>
      <c r="V101" s="6">
        <v>7964214</v>
      </c>
      <c r="W101" s="6">
        <v>400670</v>
      </c>
      <c r="X101" s="6">
        <v>1268648</v>
      </c>
      <c r="Y101" s="6">
        <v>5820648</v>
      </c>
      <c r="Z101" s="6">
        <v>1023521</v>
      </c>
      <c r="AA101" s="6">
        <v>1026376</v>
      </c>
      <c r="AB101" s="6">
        <v>773708</v>
      </c>
      <c r="AC101" s="6">
        <v>3838684</v>
      </c>
      <c r="AD101" s="6">
        <v>160900</v>
      </c>
      <c r="AE101" s="6">
        <v>509567</v>
      </c>
      <c r="AF101" s="6">
        <v>21992</v>
      </c>
      <c r="AG101" s="6">
        <v>3102128</v>
      </c>
      <c r="AH101" s="6">
        <v>17184879</v>
      </c>
      <c r="AI101" s="6">
        <v>722493</v>
      </c>
      <c r="AJ101" s="6">
        <v>349145</v>
      </c>
      <c r="AK101" s="6">
        <v>332502</v>
      </c>
      <c r="AL101" s="6">
        <v>996613</v>
      </c>
      <c r="AM101" s="6">
        <v>18753293</v>
      </c>
      <c r="AO101" s="6">
        <v>4578561</v>
      </c>
      <c r="AP101" s="6">
        <v>2768106</v>
      </c>
      <c r="AQ101" s="6">
        <v>1180395</v>
      </c>
      <c r="AR101" s="6">
        <v>1604392</v>
      </c>
      <c r="AS101" s="6">
        <v>322644</v>
      </c>
      <c r="AT101" s="6">
        <v>19911061</v>
      </c>
      <c r="AU101" s="6">
        <v>5194603</v>
      </c>
      <c r="AV101" s="6">
        <v>1206338</v>
      </c>
      <c r="AW101" s="6">
        <v>779001</v>
      </c>
      <c r="AX101" s="6">
        <v>10208957</v>
      </c>
      <c r="AY101" s="6">
        <v>613514</v>
      </c>
      <c r="AZ101" s="6">
        <v>3876039</v>
      </c>
      <c r="BA101" s="6">
        <v>873550</v>
      </c>
      <c r="BB101" s="6">
        <v>2695886</v>
      </c>
      <c r="BC101" s="6">
        <v>5170915</v>
      </c>
      <c r="BD101" s="6">
        <v>5783461</v>
      </c>
      <c r="BE101" s="6">
        <v>3184189</v>
      </c>
      <c r="BF101" s="6">
        <v>8694073</v>
      </c>
      <c r="BG101" s="6">
        <v>15272795</v>
      </c>
      <c r="BH101" s="6">
        <v>813585</v>
      </c>
      <c r="BI101" s="6">
        <v>1650830</v>
      </c>
      <c r="BJ101" s="6">
        <v>2095557</v>
      </c>
      <c r="BK101" s="6">
        <v>997541</v>
      </c>
      <c r="BL101" s="6">
        <v>724448</v>
      </c>
      <c r="BM101" s="6">
        <v>4644517</v>
      </c>
      <c r="BN101" s="6">
        <v>1632041</v>
      </c>
      <c r="BO101" s="6">
        <v>3219117</v>
      </c>
      <c r="BP101" s="6">
        <v>6266439</v>
      </c>
      <c r="BQ101" s="6">
        <v>2386428</v>
      </c>
      <c r="BR101" s="6">
        <v>695128</v>
      </c>
      <c r="BS101" s="6">
        <v>1596448</v>
      </c>
      <c r="BT101" s="6">
        <v>5953047</v>
      </c>
      <c r="BU101" s="6">
        <v>11681628</v>
      </c>
      <c r="BV101" s="6">
        <v>5283826</v>
      </c>
      <c r="BW101" s="6">
        <v>6248547</v>
      </c>
      <c r="BX101" s="6">
        <v>6224116</v>
      </c>
      <c r="BY101" s="6">
        <v>952882</v>
      </c>
      <c r="BZ101" s="5">
        <f t="shared" si="15"/>
        <v>290474291</v>
      </c>
    </row>
    <row r="102" spans="1:78" x14ac:dyDescent="0.25">
      <c r="A102" s="55" t="s">
        <v>281</v>
      </c>
      <c r="B102" s="56" t="s">
        <v>282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5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5">
        <f t="shared" si="15"/>
        <v>0</v>
      </c>
    </row>
    <row r="103" spans="1:78" x14ac:dyDescent="0.25">
      <c r="A103" s="57" t="s">
        <v>283</v>
      </c>
      <c r="B103" t="s">
        <v>284</v>
      </c>
      <c r="L103" s="5">
        <v>0</v>
      </c>
      <c r="BZ103" s="5">
        <f t="shared" si="15"/>
        <v>0</v>
      </c>
    </row>
    <row r="104" spans="1:78" x14ac:dyDescent="0.25">
      <c r="A104" s="55" t="s">
        <v>285</v>
      </c>
      <c r="B104" s="56" t="s">
        <v>286</v>
      </c>
      <c r="C104" s="6">
        <v>2284881</v>
      </c>
      <c r="D104" s="6">
        <v>5750363</v>
      </c>
      <c r="E104" s="6">
        <v>492583</v>
      </c>
      <c r="F104" s="6">
        <v>6074095</v>
      </c>
      <c r="G104" s="6">
        <v>1566097</v>
      </c>
      <c r="H104" s="6">
        <v>1019871</v>
      </c>
      <c r="I104" s="6">
        <v>1971679</v>
      </c>
      <c r="J104" s="6">
        <v>6746659</v>
      </c>
      <c r="K104" s="6">
        <v>822994</v>
      </c>
      <c r="L104" s="5">
        <v>1858497</v>
      </c>
      <c r="M104" s="6">
        <v>7321536</v>
      </c>
      <c r="N104" s="6">
        <v>9714874</v>
      </c>
      <c r="O104" s="6">
        <v>673707</v>
      </c>
      <c r="P104" s="6">
        <v>9209800</v>
      </c>
      <c r="Q104" s="6">
        <v>1665900</v>
      </c>
      <c r="R104" s="6">
        <v>3575573</v>
      </c>
      <c r="S104" s="6">
        <v>3109135</v>
      </c>
      <c r="U104" s="6">
        <v>1514200</v>
      </c>
      <c r="V104" s="6">
        <v>2997387</v>
      </c>
      <c r="W104" s="6">
        <v>554806</v>
      </c>
      <c r="X104" s="6">
        <v>1678790</v>
      </c>
      <c r="Y104" s="6">
        <v>4277425</v>
      </c>
      <c r="Z104" s="6">
        <v>1819325</v>
      </c>
      <c r="AA104" s="6">
        <v>797614</v>
      </c>
      <c r="AB104" s="6">
        <v>1538525</v>
      </c>
      <c r="AC104" s="6">
        <v>4597801</v>
      </c>
      <c r="AD104" s="6">
        <v>443894</v>
      </c>
      <c r="AE104" s="6">
        <v>1112376</v>
      </c>
      <c r="AF104" s="6">
        <v>558449</v>
      </c>
      <c r="AG104" s="6">
        <v>3359291</v>
      </c>
      <c r="AH104" s="6">
        <v>17567374</v>
      </c>
      <c r="AI104" s="6">
        <v>1612727</v>
      </c>
      <c r="AJ104" s="6">
        <v>489337</v>
      </c>
      <c r="AK104" s="6">
        <v>369279</v>
      </c>
      <c r="AL104" s="6">
        <v>1144243</v>
      </c>
      <c r="AM104" s="6">
        <v>19463587</v>
      </c>
      <c r="AO104" s="6">
        <v>4465607</v>
      </c>
      <c r="AP104" s="6">
        <v>5496731</v>
      </c>
      <c r="AQ104" s="6">
        <v>1658494</v>
      </c>
      <c r="AR104" s="6">
        <v>1486590</v>
      </c>
      <c r="AS104" s="6">
        <v>596552</v>
      </c>
      <c r="AT104" s="6">
        <v>8587372</v>
      </c>
      <c r="AU104" s="6">
        <v>3904269</v>
      </c>
      <c r="AV104" s="6">
        <v>1403361</v>
      </c>
      <c r="AW104" s="6">
        <v>1038023</v>
      </c>
      <c r="AX104" s="6">
        <v>9782119</v>
      </c>
      <c r="AY104" s="6">
        <v>599411</v>
      </c>
      <c r="AZ104" s="6">
        <v>1575444</v>
      </c>
      <c r="BA104" s="6">
        <v>1167136</v>
      </c>
      <c r="BB104" s="6">
        <v>2920480</v>
      </c>
      <c r="BC104" s="6">
        <v>4731718</v>
      </c>
      <c r="BD104" s="6">
        <v>4523119</v>
      </c>
      <c r="BE104" s="6">
        <v>4670427</v>
      </c>
      <c r="BF104" s="6">
        <v>9383720</v>
      </c>
      <c r="BG104" s="6">
        <v>15985720</v>
      </c>
      <c r="BH104" s="6">
        <v>1310599</v>
      </c>
      <c r="BI104" s="6">
        <v>2456890</v>
      </c>
      <c r="BJ104" s="6">
        <v>4740353</v>
      </c>
      <c r="BK104" s="6">
        <v>1418759</v>
      </c>
      <c r="BL104" s="6">
        <v>2177282</v>
      </c>
      <c r="BM104" s="6">
        <v>4349847</v>
      </c>
      <c r="BN104" s="6">
        <v>5789953</v>
      </c>
      <c r="BO104" s="6">
        <v>1803514</v>
      </c>
      <c r="BP104" s="6">
        <v>4941392</v>
      </c>
      <c r="BQ104" s="6">
        <v>1957326</v>
      </c>
      <c r="BR104" s="6">
        <v>898442</v>
      </c>
      <c r="BS104" s="6">
        <v>1760175</v>
      </c>
      <c r="BT104" s="6">
        <v>3170157</v>
      </c>
      <c r="BU104" s="6">
        <v>7301579</v>
      </c>
      <c r="BV104" s="6">
        <v>7508704</v>
      </c>
      <c r="BW104" s="6">
        <v>5699158</v>
      </c>
      <c r="BX104" s="6">
        <v>5975976</v>
      </c>
      <c r="BY104" s="6">
        <v>1146386</v>
      </c>
      <c r="BZ104" s="5">
        <f t="shared" si="15"/>
        <v>278137459</v>
      </c>
    </row>
    <row r="105" spans="1:78" x14ac:dyDescent="0.25">
      <c r="A105" s="55" t="s">
        <v>287</v>
      </c>
      <c r="B105" s="56" t="s">
        <v>288</v>
      </c>
      <c r="C105" s="6">
        <v>82165</v>
      </c>
      <c r="D105" s="6">
        <v>64577</v>
      </c>
      <c r="E105" s="1">
        <v>0</v>
      </c>
      <c r="F105" s="1">
        <v>0</v>
      </c>
      <c r="G105" s="6">
        <v>84556</v>
      </c>
      <c r="H105" s="6">
        <v>9161</v>
      </c>
      <c r="I105" s="1">
        <v>0</v>
      </c>
      <c r="J105" s="1">
        <v>0</v>
      </c>
      <c r="K105" s="6">
        <v>6740</v>
      </c>
      <c r="L105" s="5">
        <v>0</v>
      </c>
      <c r="M105" s="6">
        <v>830181</v>
      </c>
      <c r="N105" s="1">
        <v>0</v>
      </c>
      <c r="O105" s="6">
        <v>-44388</v>
      </c>
      <c r="P105" s="6">
        <v>8351753</v>
      </c>
      <c r="Q105" s="6">
        <v>20703</v>
      </c>
      <c r="R105" s="1">
        <v>0</v>
      </c>
      <c r="S105" s="1">
        <v>0</v>
      </c>
      <c r="U105" s="1">
        <v>0</v>
      </c>
      <c r="V105" s="6">
        <v>1062180</v>
      </c>
      <c r="W105" s="6">
        <v>112940</v>
      </c>
      <c r="X105" s="1">
        <v>0</v>
      </c>
      <c r="Y105" s="1">
        <v>0</v>
      </c>
      <c r="Z105" s="1">
        <v>0</v>
      </c>
      <c r="AA105" s="1">
        <v>0</v>
      </c>
      <c r="AB105" s="1">
        <v>240</v>
      </c>
      <c r="AC105" s="6">
        <v>4341</v>
      </c>
      <c r="AD105" s="6">
        <v>54653</v>
      </c>
      <c r="AE105" s="6">
        <v>91844</v>
      </c>
      <c r="AF105" s="6">
        <v>12202</v>
      </c>
      <c r="AG105" s="6">
        <v>25125</v>
      </c>
      <c r="AH105" s="6">
        <v>14600212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O105" s="6">
        <v>8614</v>
      </c>
      <c r="AP105" s="6">
        <v>180939</v>
      </c>
      <c r="AQ105" s="1">
        <v>0</v>
      </c>
      <c r="AR105" s="6">
        <v>9802</v>
      </c>
      <c r="AS105" s="6">
        <v>30894</v>
      </c>
      <c r="AT105" s="1">
        <v>0</v>
      </c>
      <c r="AU105" s="6">
        <v>134187</v>
      </c>
      <c r="AV105" s="1">
        <v>0</v>
      </c>
      <c r="AW105" s="1">
        <v>0</v>
      </c>
      <c r="AX105" s="1">
        <v>0</v>
      </c>
      <c r="AY105" s="1">
        <v>78</v>
      </c>
      <c r="AZ105" s="6">
        <v>89558</v>
      </c>
      <c r="BA105" s="6">
        <v>354333</v>
      </c>
      <c r="BB105" s="1">
        <v>0</v>
      </c>
      <c r="BC105" s="1">
        <v>0</v>
      </c>
      <c r="BD105" s="6">
        <v>76665</v>
      </c>
      <c r="BE105" s="6">
        <v>65166</v>
      </c>
      <c r="BF105" s="1">
        <v>0</v>
      </c>
      <c r="BG105" s="1">
        <v>0</v>
      </c>
      <c r="BH105" s="1">
        <v>0</v>
      </c>
      <c r="BI105" s="1">
        <v>0</v>
      </c>
      <c r="BJ105" s="6">
        <v>983148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6">
        <v>302681</v>
      </c>
      <c r="BQ105" s="1">
        <v>0</v>
      </c>
      <c r="BR105" s="6">
        <v>286617</v>
      </c>
      <c r="BS105" s="6">
        <v>312603</v>
      </c>
      <c r="BT105" s="1">
        <v>0</v>
      </c>
      <c r="BU105" s="1">
        <v>0</v>
      </c>
      <c r="BV105" s="1">
        <v>0</v>
      </c>
      <c r="BW105" s="6">
        <v>346414</v>
      </c>
      <c r="BX105" s="6">
        <v>4980</v>
      </c>
      <c r="BY105" s="1">
        <v>0</v>
      </c>
      <c r="BZ105" s="5">
        <f t="shared" si="15"/>
        <v>28555864</v>
      </c>
    </row>
    <row r="106" spans="1:78" x14ac:dyDescent="0.25">
      <c r="A106" s="55" t="s">
        <v>289</v>
      </c>
      <c r="B106" s="56" t="s">
        <v>290</v>
      </c>
      <c r="C106" s="1">
        <v>0</v>
      </c>
      <c r="D106" s="6">
        <v>458121</v>
      </c>
      <c r="E106" s="1">
        <v>0</v>
      </c>
      <c r="F106" s="1">
        <v>0</v>
      </c>
      <c r="G106" s="6">
        <v>178051</v>
      </c>
      <c r="H106" s="1">
        <v>500</v>
      </c>
      <c r="I106" s="1">
        <v>0</v>
      </c>
      <c r="J106" s="1">
        <v>0</v>
      </c>
      <c r="K106" s="1">
        <v>0</v>
      </c>
      <c r="L106" s="5">
        <v>4570</v>
      </c>
      <c r="M106" s="6">
        <v>22666</v>
      </c>
      <c r="N106" s="1">
        <v>0</v>
      </c>
      <c r="O106" s="6">
        <v>-8660</v>
      </c>
      <c r="P106" s="6">
        <v>1675514</v>
      </c>
      <c r="Q106" s="6">
        <v>815459</v>
      </c>
      <c r="R106" s="1">
        <v>0</v>
      </c>
      <c r="S106" s="1">
        <v>0</v>
      </c>
      <c r="U106" s="1">
        <v>0</v>
      </c>
      <c r="V106" s="6">
        <v>385938</v>
      </c>
      <c r="W106" s="6">
        <v>186826</v>
      </c>
      <c r="X106" s="1">
        <v>0</v>
      </c>
      <c r="Y106" s="6">
        <v>7169</v>
      </c>
      <c r="Z106" s="1">
        <v>0</v>
      </c>
      <c r="AA106" s="1">
        <v>0</v>
      </c>
      <c r="AB106" s="1">
        <v>0</v>
      </c>
      <c r="AC106" s="6">
        <v>1780</v>
      </c>
      <c r="AD106" s="6">
        <v>78099</v>
      </c>
      <c r="AE106" s="6">
        <v>70792</v>
      </c>
      <c r="AF106" s="6">
        <v>169963</v>
      </c>
      <c r="AG106" s="6">
        <v>617592</v>
      </c>
      <c r="AH106" s="6">
        <v>4883130</v>
      </c>
      <c r="AI106" s="6">
        <v>2162399</v>
      </c>
      <c r="AJ106" s="1">
        <v>0</v>
      </c>
      <c r="AK106" s="6">
        <v>622473</v>
      </c>
      <c r="AL106" s="1">
        <v>0</v>
      </c>
      <c r="AM106" s="6">
        <v>3500</v>
      </c>
      <c r="AO106" s="6">
        <v>57541</v>
      </c>
      <c r="AP106" s="6">
        <v>1638</v>
      </c>
      <c r="AQ106" s="1">
        <v>0</v>
      </c>
      <c r="AR106" s="6">
        <v>100199</v>
      </c>
      <c r="AS106" s="6">
        <v>160388</v>
      </c>
      <c r="AT106" s="1">
        <v>0</v>
      </c>
      <c r="AU106" s="6">
        <v>63105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6">
        <v>111095</v>
      </c>
      <c r="BB106" s="1">
        <v>0</v>
      </c>
      <c r="BC106" s="1">
        <v>0</v>
      </c>
      <c r="BD106" s="6">
        <v>326550</v>
      </c>
      <c r="BE106" s="6">
        <v>2558634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6">
        <v>611226</v>
      </c>
      <c r="BQ106" s="1">
        <v>0</v>
      </c>
      <c r="BR106" s="1">
        <v>0</v>
      </c>
      <c r="BS106" s="6">
        <v>157257</v>
      </c>
      <c r="BT106" s="1">
        <v>0</v>
      </c>
      <c r="BU106" s="1">
        <v>0</v>
      </c>
      <c r="BV106" s="1">
        <v>0</v>
      </c>
      <c r="BW106" s="1">
        <v>0</v>
      </c>
      <c r="BX106" s="6">
        <v>3386</v>
      </c>
      <c r="BY106" s="1">
        <v>0</v>
      </c>
      <c r="BZ106" s="5">
        <f t="shared" si="15"/>
        <v>16486901</v>
      </c>
    </row>
    <row r="107" spans="1:78" x14ac:dyDescent="0.25">
      <c r="A107" t="s">
        <v>209</v>
      </c>
      <c r="B107" t="s">
        <v>291</v>
      </c>
      <c r="C107" s="6">
        <v>18005554</v>
      </c>
      <c r="D107" s="6">
        <v>118576341</v>
      </c>
      <c r="E107" s="6">
        <v>11666821</v>
      </c>
      <c r="F107" s="6">
        <v>45532923</v>
      </c>
      <c r="G107" s="6">
        <v>22669422</v>
      </c>
      <c r="H107" s="6">
        <v>17424573</v>
      </c>
      <c r="I107" s="6">
        <v>19129596</v>
      </c>
      <c r="J107" s="6">
        <v>89513185</v>
      </c>
      <c r="K107" s="6">
        <v>16879289</v>
      </c>
      <c r="L107" s="5">
        <v>27887703</v>
      </c>
      <c r="M107" s="6">
        <v>144738260</v>
      </c>
      <c r="N107" s="6">
        <v>230807536</v>
      </c>
      <c r="O107" s="6">
        <v>13789300</v>
      </c>
      <c r="P107" s="6">
        <v>411675614</v>
      </c>
      <c r="Q107" s="6">
        <v>47666982</v>
      </c>
      <c r="R107" s="6">
        <v>43630513</v>
      </c>
      <c r="S107" s="6">
        <v>51264268</v>
      </c>
      <c r="U107" s="6">
        <v>38722644</v>
      </c>
      <c r="V107" s="6">
        <v>68604809</v>
      </c>
      <c r="W107" s="6">
        <v>7313267</v>
      </c>
      <c r="X107" s="6">
        <v>23938922</v>
      </c>
      <c r="Y107" s="6">
        <v>143094620</v>
      </c>
      <c r="Z107" s="6">
        <v>21081413</v>
      </c>
      <c r="AA107" s="6">
        <v>25438279</v>
      </c>
      <c r="AB107" s="6">
        <v>25663547</v>
      </c>
      <c r="AC107" s="6">
        <v>96040461</v>
      </c>
      <c r="AD107" s="6">
        <v>6435165</v>
      </c>
      <c r="AE107" s="6">
        <v>22131528</v>
      </c>
      <c r="AF107" s="6">
        <v>8106233</v>
      </c>
      <c r="AG107" s="6">
        <v>66630951</v>
      </c>
      <c r="AH107" s="6">
        <v>435023808</v>
      </c>
      <c r="AI107" s="6">
        <v>55656066</v>
      </c>
      <c r="AJ107" s="6">
        <v>5916495</v>
      </c>
      <c r="AK107" s="6">
        <v>10351002</v>
      </c>
      <c r="AL107" s="6">
        <v>21555102</v>
      </c>
      <c r="AM107" s="6">
        <v>294901219</v>
      </c>
      <c r="AO107" s="6">
        <v>62609665</v>
      </c>
      <c r="AP107" s="6">
        <v>85153234</v>
      </c>
      <c r="AQ107" s="6">
        <v>35096859</v>
      </c>
      <c r="AR107" s="6">
        <v>21058759</v>
      </c>
      <c r="AS107" s="6">
        <v>14911631</v>
      </c>
      <c r="AT107" s="6">
        <v>171443990</v>
      </c>
      <c r="AU107" s="6">
        <v>61223408</v>
      </c>
      <c r="AV107" s="6">
        <v>17506191</v>
      </c>
      <c r="AW107" s="6">
        <v>23946619</v>
      </c>
      <c r="AX107" s="6">
        <v>116793416</v>
      </c>
      <c r="AY107" s="6">
        <v>7962065</v>
      </c>
      <c r="AZ107" s="6">
        <v>35854850</v>
      </c>
      <c r="BA107" s="6">
        <v>31019673</v>
      </c>
      <c r="BB107" s="6">
        <v>41007727</v>
      </c>
      <c r="BC107" s="6">
        <v>63296089</v>
      </c>
      <c r="BD107" s="6">
        <v>99559089</v>
      </c>
      <c r="BE107" s="6">
        <v>79521020</v>
      </c>
      <c r="BF107" s="6">
        <v>203093332</v>
      </c>
      <c r="BG107" s="6">
        <v>195128226</v>
      </c>
      <c r="BH107" s="6">
        <v>13966434</v>
      </c>
      <c r="BI107" s="6">
        <v>29805130</v>
      </c>
      <c r="BJ107" s="6">
        <v>54457995</v>
      </c>
      <c r="BK107" s="6">
        <v>19691529</v>
      </c>
      <c r="BL107" s="6">
        <v>14547501</v>
      </c>
      <c r="BM107" s="6">
        <v>55128786</v>
      </c>
      <c r="BN107" s="6">
        <v>69429142</v>
      </c>
      <c r="BO107" s="6">
        <v>58320912</v>
      </c>
      <c r="BP107" s="6">
        <v>98623885</v>
      </c>
      <c r="BQ107" s="6">
        <v>23252682</v>
      </c>
      <c r="BR107" s="6">
        <v>26607402</v>
      </c>
      <c r="BS107" s="6">
        <v>32603030</v>
      </c>
      <c r="BT107" s="6">
        <v>53455344</v>
      </c>
      <c r="BU107" s="6">
        <v>126831924</v>
      </c>
      <c r="BV107" s="6">
        <v>95503691</v>
      </c>
      <c r="BW107" s="6">
        <v>107831649</v>
      </c>
      <c r="BX107" s="6">
        <v>122212223</v>
      </c>
      <c r="BY107" s="6">
        <v>15256669</v>
      </c>
      <c r="BZ107" s="5">
        <f t="shared" si="15"/>
        <v>5091175182</v>
      </c>
    </row>
    <row r="108" spans="1:78" x14ac:dyDescent="0.25">
      <c r="A108" t="s">
        <v>209</v>
      </c>
      <c r="B108" t="s">
        <v>292</v>
      </c>
      <c r="C108" s="6">
        <v>55213019</v>
      </c>
      <c r="D108" s="6">
        <v>173501230</v>
      </c>
      <c r="E108" s="6">
        <v>14697084</v>
      </c>
      <c r="F108" s="6">
        <v>65024099</v>
      </c>
      <c r="G108" s="6">
        <v>26730031</v>
      </c>
      <c r="H108" s="6">
        <v>26438940</v>
      </c>
      <c r="I108" s="6">
        <v>32178024</v>
      </c>
      <c r="J108" s="6">
        <v>96923798</v>
      </c>
      <c r="K108" s="6">
        <v>24990010</v>
      </c>
      <c r="L108" s="5">
        <v>31114393</v>
      </c>
      <c r="M108" s="6">
        <v>259816073</v>
      </c>
      <c r="N108" s="6">
        <v>299132888</v>
      </c>
      <c r="O108" s="6">
        <v>15160712</v>
      </c>
      <c r="P108" s="6">
        <v>666931232</v>
      </c>
      <c r="Q108" s="6">
        <v>55498234</v>
      </c>
      <c r="R108" s="6">
        <v>53757093</v>
      </c>
      <c r="S108" s="6">
        <v>57314136</v>
      </c>
      <c r="U108" s="6">
        <v>44998861</v>
      </c>
      <c r="V108" s="6">
        <v>88679230</v>
      </c>
      <c r="W108" s="6">
        <v>14734338</v>
      </c>
      <c r="X108" s="6">
        <v>60573341</v>
      </c>
      <c r="Y108" s="6">
        <v>170066788</v>
      </c>
      <c r="Z108" s="6">
        <v>37038706</v>
      </c>
      <c r="AA108" s="6">
        <v>26899498</v>
      </c>
      <c r="AB108" s="6">
        <v>29979524</v>
      </c>
      <c r="AC108" s="6">
        <v>145527173</v>
      </c>
      <c r="AD108" s="6">
        <v>7527929</v>
      </c>
      <c r="AE108" s="6">
        <v>24358784</v>
      </c>
      <c r="AF108" s="6">
        <v>10821618</v>
      </c>
      <c r="AG108" s="6">
        <v>78928385</v>
      </c>
      <c r="AH108" s="6">
        <v>594039761</v>
      </c>
      <c r="AI108" s="6">
        <v>67819986</v>
      </c>
      <c r="AJ108" s="6">
        <v>7187137</v>
      </c>
      <c r="AK108" s="6">
        <v>26192524</v>
      </c>
      <c r="AL108" s="6">
        <v>32562807</v>
      </c>
      <c r="AM108" s="6">
        <v>389712811</v>
      </c>
      <c r="AO108" s="6">
        <v>75817014</v>
      </c>
      <c r="AP108" s="6">
        <v>117191411</v>
      </c>
      <c r="AQ108" s="6">
        <v>40477773</v>
      </c>
      <c r="AR108" s="6">
        <v>26155960</v>
      </c>
      <c r="AS108" s="6">
        <v>21074831</v>
      </c>
      <c r="AT108" s="6">
        <v>224226504</v>
      </c>
      <c r="AU108" s="6">
        <v>87446367</v>
      </c>
      <c r="AV108" s="6">
        <v>52341978</v>
      </c>
      <c r="AW108" s="6">
        <v>25549919</v>
      </c>
      <c r="AX108" s="6">
        <v>140752941</v>
      </c>
      <c r="AY108" s="6">
        <v>11927803</v>
      </c>
      <c r="AZ108" s="6">
        <v>38118415</v>
      </c>
      <c r="BA108" s="6">
        <v>37489547</v>
      </c>
      <c r="BB108" s="6">
        <v>48887617</v>
      </c>
      <c r="BC108" s="6">
        <v>92001817</v>
      </c>
      <c r="BD108" s="6">
        <v>162220824</v>
      </c>
      <c r="BE108" s="6">
        <v>108145346</v>
      </c>
      <c r="BF108" s="6">
        <v>256285103</v>
      </c>
      <c r="BG108" s="6">
        <v>301486792</v>
      </c>
      <c r="BH108" s="6">
        <v>51620752</v>
      </c>
      <c r="BI108" s="6">
        <v>32800190</v>
      </c>
      <c r="BJ108" s="6">
        <v>80525758</v>
      </c>
      <c r="BK108" s="6">
        <v>23591040</v>
      </c>
      <c r="BL108" s="6">
        <v>55676351</v>
      </c>
      <c r="BM108" s="6">
        <v>162682944</v>
      </c>
      <c r="BN108" s="6">
        <v>108423796</v>
      </c>
      <c r="BO108" s="6">
        <v>75363527</v>
      </c>
      <c r="BP108" s="6">
        <v>111088329</v>
      </c>
      <c r="BQ108" s="6">
        <v>25484847</v>
      </c>
      <c r="BR108" s="6">
        <v>32417965</v>
      </c>
      <c r="BS108" s="6">
        <v>37499866</v>
      </c>
      <c r="BT108" s="6">
        <v>83196544</v>
      </c>
      <c r="BU108" s="6">
        <v>142553956</v>
      </c>
      <c r="BV108" s="6">
        <v>149266809</v>
      </c>
      <c r="BW108" s="6">
        <v>148741496</v>
      </c>
      <c r="BX108" s="6">
        <v>166707684</v>
      </c>
      <c r="BY108" s="6">
        <v>55448608</v>
      </c>
      <c r="BZ108" s="5">
        <f t="shared" si="15"/>
        <v>7222758621</v>
      </c>
    </row>
    <row r="109" spans="1:78" x14ac:dyDescent="0.25">
      <c r="A109" t="s">
        <v>293</v>
      </c>
      <c r="B109" t="s">
        <v>294</v>
      </c>
      <c r="L109" s="5">
        <v>0</v>
      </c>
      <c r="BZ109" s="5">
        <f t="shared" si="15"/>
        <v>0</v>
      </c>
    </row>
    <row r="110" spans="1:78" x14ac:dyDescent="0.25">
      <c r="A110" s="55" t="s">
        <v>295</v>
      </c>
      <c r="B110" s="56" t="s">
        <v>296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5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6">
        <v>15316</v>
      </c>
      <c r="AJ110" s="1">
        <v>0</v>
      </c>
      <c r="AK110" s="1">
        <v>0</v>
      </c>
      <c r="AL110" s="1">
        <v>0</v>
      </c>
      <c r="AM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6">
        <v>21042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5">
        <f t="shared" si="15"/>
        <v>36358</v>
      </c>
    </row>
    <row r="111" spans="1:78" x14ac:dyDescent="0.25">
      <c r="A111" s="55" t="s">
        <v>297</v>
      </c>
      <c r="B111" s="56" t="s">
        <v>298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216</v>
      </c>
      <c r="I111" s="1">
        <v>658</v>
      </c>
      <c r="J111" s="1">
        <v>0</v>
      </c>
      <c r="K111" s="1">
        <v>0</v>
      </c>
      <c r="L111" s="5">
        <v>0</v>
      </c>
      <c r="M111" s="1">
        <v>0</v>
      </c>
      <c r="N111" s="1">
        <v>0</v>
      </c>
      <c r="O111" s="1">
        <v>0</v>
      </c>
      <c r="P111" s="6">
        <v>343965</v>
      </c>
      <c r="Q111" s="1">
        <v>0</v>
      </c>
      <c r="R111" s="1">
        <v>0</v>
      </c>
      <c r="S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6">
        <v>57586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6">
        <v>3931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6">
        <v>19074</v>
      </c>
      <c r="BD111" s="1">
        <v>0</v>
      </c>
      <c r="BE111" s="1">
        <v>0</v>
      </c>
      <c r="BF111" s="6">
        <v>704796</v>
      </c>
      <c r="BG111" s="1">
        <v>0</v>
      </c>
      <c r="BH111" s="1">
        <v>0</v>
      </c>
      <c r="BI111" s="1">
        <v>0</v>
      </c>
      <c r="BJ111" s="1">
        <v>354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6">
        <v>14920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6">
        <v>158489</v>
      </c>
      <c r="BX111" s="1">
        <v>0</v>
      </c>
      <c r="BY111" s="1">
        <v>0</v>
      </c>
      <c r="BZ111" s="5">
        <f t="shared" si="15"/>
        <v>1303989</v>
      </c>
    </row>
    <row r="112" spans="1:78" x14ac:dyDescent="0.25">
      <c r="A112" s="55" t="s">
        <v>299</v>
      </c>
      <c r="B112" s="56" t="s">
        <v>300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5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5">
        <f t="shared" si="15"/>
        <v>0</v>
      </c>
    </row>
    <row r="113" spans="1:78" x14ac:dyDescent="0.25">
      <c r="A113" s="55" t="s">
        <v>301</v>
      </c>
      <c r="B113" s="56" t="s">
        <v>302</v>
      </c>
      <c r="C113" s="1">
        <v>0</v>
      </c>
      <c r="D113" s="1">
        <v>0</v>
      </c>
      <c r="E113" s="1">
        <v>0</v>
      </c>
      <c r="F113" s="6">
        <v>4171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5">
        <v>0</v>
      </c>
      <c r="M113" s="6">
        <v>270197</v>
      </c>
      <c r="N113" s="1">
        <v>0</v>
      </c>
      <c r="O113" s="1">
        <v>0</v>
      </c>
      <c r="P113" s="6">
        <v>14856348</v>
      </c>
      <c r="Q113" s="1">
        <v>0</v>
      </c>
      <c r="R113" s="1">
        <v>0</v>
      </c>
      <c r="S113" s="1">
        <v>0</v>
      </c>
      <c r="U113" s="1">
        <v>0</v>
      </c>
      <c r="V113" s="1">
        <v>0</v>
      </c>
      <c r="W113" s="1">
        <v>0</v>
      </c>
      <c r="X113" s="1">
        <v>644</v>
      </c>
      <c r="Y113" s="6">
        <v>4612820</v>
      </c>
      <c r="Z113" s="1">
        <v>0</v>
      </c>
      <c r="AA113" s="1">
        <v>0</v>
      </c>
      <c r="AB113" s="1">
        <v>0</v>
      </c>
      <c r="AC113" s="6">
        <v>2045924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6">
        <v>1408410</v>
      </c>
      <c r="AO113" s="1">
        <v>0</v>
      </c>
      <c r="AP113" s="6">
        <v>921213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6">
        <v>144982</v>
      </c>
      <c r="AX113" s="6">
        <v>163597</v>
      </c>
      <c r="AY113" s="6">
        <v>45001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6">
        <v>79160</v>
      </c>
      <c r="BF113" s="1">
        <v>0</v>
      </c>
      <c r="BG113" s="1">
        <v>439</v>
      </c>
      <c r="BH113" s="1">
        <v>0</v>
      </c>
      <c r="BI113" s="1">
        <v>0</v>
      </c>
      <c r="BJ113" s="6">
        <v>41799</v>
      </c>
      <c r="BK113" s="6">
        <v>76785</v>
      </c>
      <c r="BL113" s="1">
        <v>0</v>
      </c>
      <c r="BM113" s="6">
        <v>299642</v>
      </c>
      <c r="BN113" s="1">
        <v>0</v>
      </c>
      <c r="BO113" s="1">
        <v>0</v>
      </c>
      <c r="BP113" s="1">
        <v>730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6">
        <v>523746</v>
      </c>
      <c r="BW113" s="6">
        <v>2349</v>
      </c>
      <c r="BX113" s="6">
        <v>273036</v>
      </c>
      <c r="BY113" s="6">
        <v>160556</v>
      </c>
      <c r="BZ113" s="5">
        <f t="shared" si="15"/>
        <v>25931549</v>
      </c>
    </row>
    <row r="114" spans="1:78" x14ac:dyDescent="0.25">
      <c r="A114" s="55" t="s">
        <v>303</v>
      </c>
      <c r="B114" s="56" t="s">
        <v>304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6">
        <v>120956</v>
      </c>
      <c r="I114" s="1">
        <v>0</v>
      </c>
      <c r="J114" s="1">
        <v>0</v>
      </c>
      <c r="K114" s="1">
        <v>0</v>
      </c>
      <c r="L114" s="5">
        <v>0</v>
      </c>
      <c r="M114" s="6">
        <v>20010</v>
      </c>
      <c r="N114" s="6">
        <v>34744</v>
      </c>
      <c r="O114" s="1">
        <v>0</v>
      </c>
      <c r="P114" s="1">
        <v>0</v>
      </c>
      <c r="Q114" s="1">
        <v>0</v>
      </c>
      <c r="R114" s="6">
        <v>6303</v>
      </c>
      <c r="S114" s="1">
        <v>0</v>
      </c>
      <c r="U114" s="1">
        <v>0</v>
      </c>
      <c r="V114" s="1">
        <v>0</v>
      </c>
      <c r="W114" s="1">
        <v>0</v>
      </c>
      <c r="X114" s="6">
        <v>5778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6">
        <v>67142</v>
      </c>
      <c r="AJ114" s="1">
        <v>0</v>
      </c>
      <c r="AK114" s="1">
        <v>0</v>
      </c>
      <c r="AL114" s="6">
        <v>26493</v>
      </c>
      <c r="AM114" s="6">
        <v>2546</v>
      </c>
      <c r="AO114" s="1">
        <v>0</v>
      </c>
      <c r="AP114" s="1">
        <v>0</v>
      </c>
      <c r="AQ114" s="1">
        <v>0</v>
      </c>
      <c r="AR114" s="6">
        <v>1519</v>
      </c>
      <c r="AS114" s="6">
        <v>28214</v>
      </c>
      <c r="AT114" s="6">
        <v>21426</v>
      </c>
      <c r="AU114" s="1">
        <v>0</v>
      </c>
      <c r="AV114" s="1">
        <v>0</v>
      </c>
      <c r="AW114" s="1">
        <v>0</v>
      </c>
      <c r="AX114" s="6">
        <v>47156</v>
      </c>
      <c r="AY114" s="1">
        <v>0</v>
      </c>
      <c r="AZ114" s="6">
        <v>7145</v>
      </c>
      <c r="BA114" s="1">
        <v>0</v>
      </c>
      <c r="BB114" s="1">
        <v>0</v>
      </c>
      <c r="BC114" s="1">
        <v>0</v>
      </c>
      <c r="BD114" s="6">
        <v>39906</v>
      </c>
      <c r="BE114" s="1">
        <v>0</v>
      </c>
      <c r="BF114" s="1">
        <v>0</v>
      </c>
      <c r="BG114" s="6">
        <v>141937</v>
      </c>
      <c r="BH114" s="1">
        <v>0</v>
      </c>
      <c r="BI114" s="6">
        <v>5540</v>
      </c>
      <c r="BJ114" s="1">
        <v>0</v>
      </c>
      <c r="BK114" s="1">
        <v>0</v>
      </c>
      <c r="BL114" s="1">
        <v>0</v>
      </c>
      <c r="BM114" s="6">
        <v>6392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6">
        <v>6199</v>
      </c>
      <c r="BW114" s="1">
        <v>0</v>
      </c>
      <c r="BX114" s="1">
        <v>0</v>
      </c>
      <c r="BY114" s="1">
        <v>0</v>
      </c>
      <c r="BZ114" s="5">
        <f t="shared" si="15"/>
        <v>589406</v>
      </c>
    </row>
    <row r="115" spans="1:78" x14ac:dyDescent="0.25">
      <c r="A115" s="55" t="s">
        <v>305</v>
      </c>
      <c r="B115" s="56" t="s">
        <v>306</v>
      </c>
      <c r="C115" s="1">
        <v>0</v>
      </c>
      <c r="D115" s="6">
        <v>67346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6">
        <v>34724</v>
      </c>
      <c r="K115" s="1">
        <v>0</v>
      </c>
      <c r="L115" s="5">
        <v>0</v>
      </c>
      <c r="M115" s="6">
        <v>63333</v>
      </c>
      <c r="N115" s="6">
        <v>52699</v>
      </c>
      <c r="O115" s="1">
        <v>0</v>
      </c>
      <c r="P115" s="6">
        <v>75213</v>
      </c>
      <c r="Q115" s="1">
        <v>0</v>
      </c>
      <c r="R115" s="6">
        <v>189795</v>
      </c>
      <c r="S115" s="1">
        <v>0</v>
      </c>
      <c r="U115" s="1">
        <v>0</v>
      </c>
      <c r="V115" s="1">
        <v>0</v>
      </c>
      <c r="W115" s="1">
        <v>0</v>
      </c>
      <c r="X115" s="1">
        <v>0</v>
      </c>
      <c r="Y115" s="6">
        <v>20128</v>
      </c>
      <c r="Z115" s="6">
        <v>26142</v>
      </c>
      <c r="AA115" s="6">
        <v>12946</v>
      </c>
      <c r="AB115" s="1">
        <v>0</v>
      </c>
      <c r="AC115" s="6">
        <v>43416</v>
      </c>
      <c r="AD115" s="1">
        <v>0</v>
      </c>
      <c r="AE115" s="1">
        <v>0</v>
      </c>
      <c r="AF115" s="1">
        <v>0</v>
      </c>
      <c r="AG115" s="6">
        <v>36105</v>
      </c>
      <c r="AH115" s="6">
        <v>226950</v>
      </c>
      <c r="AI115" s="1">
        <v>0</v>
      </c>
      <c r="AJ115" s="1">
        <v>0</v>
      </c>
      <c r="AK115" s="1">
        <v>0</v>
      </c>
      <c r="AL115" s="6">
        <v>1561</v>
      </c>
      <c r="AM115" s="6">
        <v>677370</v>
      </c>
      <c r="AO115" s="6">
        <v>4504</v>
      </c>
      <c r="AP115" s="1">
        <v>0</v>
      </c>
      <c r="AQ115" s="6">
        <v>1350</v>
      </c>
      <c r="AR115" s="1">
        <v>0</v>
      </c>
      <c r="AS115" s="6">
        <v>2696</v>
      </c>
      <c r="AT115" s="6">
        <v>9255</v>
      </c>
      <c r="AU115" s="6">
        <v>2192</v>
      </c>
      <c r="AV115" s="1">
        <v>0</v>
      </c>
      <c r="AW115" s="1">
        <v>0</v>
      </c>
      <c r="AX115" s="6">
        <v>1670</v>
      </c>
      <c r="AY115" s="1">
        <v>0</v>
      </c>
      <c r="AZ115" s="6">
        <v>45637</v>
      </c>
      <c r="BA115" s="1">
        <v>0</v>
      </c>
      <c r="BB115" s="1">
        <v>0</v>
      </c>
      <c r="BC115" s="6">
        <v>13937</v>
      </c>
      <c r="BD115" s="6">
        <v>21744</v>
      </c>
      <c r="BE115" s="6">
        <v>5528</v>
      </c>
      <c r="BF115" s="6">
        <v>78306</v>
      </c>
      <c r="BG115" s="6">
        <v>44181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6">
        <v>18160</v>
      </c>
      <c r="BP115" s="6">
        <v>97260</v>
      </c>
      <c r="BQ115" s="1">
        <v>0</v>
      </c>
      <c r="BR115" s="1">
        <v>0</v>
      </c>
      <c r="BS115" s="1">
        <v>0</v>
      </c>
      <c r="BT115" s="1">
        <v>0</v>
      </c>
      <c r="BU115" s="6">
        <v>51487</v>
      </c>
      <c r="BV115" s="6">
        <v>1910</v>
      </c>
      <c r="BW115" s="6">
        <v>2555</v>
      </c>
      <c r="BX115" s="1">
        <v>0</v>
      </c>
      <c r="BY115" s="6">
        <v>15000</v>
      </c>
      <c r="BZ115" s="5">
        <f t="shared" si="15"/>
        <v>1945100</v>
      </c>
    </row>
    <row r="116" spans="1:78" x14ac:dyDescent="0.25">
      <c r="A116" s="55" t="s">
        <v>307</v>
      </c>
      <c r="B116" s="56" t="s">
        <v>308</v>
      </c>
      <c r="C116" s="1">
        <v>774</v>
      </c>
      <c r="D116" s="1">
        <v>0</v>
      </c>
      <c r="E116" s="1">
        <v>0</v>
      </c>
      <c r="F116" s="1">
        <v>0</v>
      </c>
      <c r="G116" s="1">
        <v>0</v>
      </c>
      <c r="H116" s="6">
        <v>58171</v>
      </c>
      <c r="I116" s="6">
        <v>1221</v>
      </c>
      <c r="J116" s="6">
        <v>444548</v>
      </c>
      <c r="K116" s="1">
        <v>0</v>
      </c>
      <c r="L116" s="5">
        <v>10410</v>
      </c>
      <c r="M116" s="6">
        <v>8135</v>
      </c>
      <c r="N116" s="6">
        <v>2876</v>
      </c>
      <c r="O116" s="1">
        <v>0</v>
      </c>
      <c r="P116" s="6">
        <v>682293</v>
      </c>
      <c r="Q116" s="1">
        <v>0</v>
      </c>
      <c r="R116" s="6">
        <v>23441</v>
      </c>
      <c r="S116" s="6">
        <v>567752</v>
      </c>
      <c r="U116" s="1">
        <v>0</v>
      </c>
      <c r="V116" s="1">
        <v>0</v>
      </c>
      <c r="W116" s="6">
        <v>2356</v>
      </c>
      <c r="X116" s="1">
        <v>0</v>
      </c>
      <c r="Y116" s="1">
        <v>0</v>
      </c>
      <c r="Z116" s="6">
        <v>16635</v>
      </c>
      <c r="AA116" s="6">
        <v>3066</v>
      </c>
      <c r="AB116" s="6">
        <v>145747</v>
      </c>
      <c r="AC116" s="1">
        <v>0</v>
      </c>
      <c r="AD116" s="1">
        <v>0</v>
      </c>
      <c r="AE116" s="6">
        <v>18175</v>
      </c>
      <c r="AF116" s="6">
        <v>3000</v>
      </c>
      <c r="AG116" s="6">
        <v>263569</v>
      </c>
      <c r="AH116" s="6">
        <v>1416825</v>
      </c>
      <c r="AI116" s="6">
        <v>4575</v>
      </c>
      <c r="AJ116" s="6">
        <v>1584</v>
      </c>
      <c r="AK116" s="1">
        <v>0</v>
      </c>
      <c r="AL116" s="1">
        <v>0</v>
      </c>
      <c r="AM116" s="6">
        <v>1755</v>
      </c>
      <c r="AO116" s="6">
        <v>84350</v>
      </c>
      <c r="AP116" s="6">
        <v>770952</v>
      </c>
      <c r="AQ116" s="6">
        <v>3571</v>
      </c>
      <c r="AR116" s="1">
        <v>0</v>
      </c>
      <c r="AS116" s="6">
        <v>40632</v>
      </c>
      <c r="AT116" s="1">
        <v>0</v>
      </c>
      <c r="AU116" s="1">
        <v>0</v>
      </c>
      <c r="AV116" s="6">
        <v>76712</v>
      </c>
      <c r="AW116" s="1">
        <v>0</v>
      </c>
      <c r="AX116" s="1">
        <v>0</v>
      </c>
      <c r="AY116" s="6">
        <v>14581</v>
      </c>
      <c r="AZ116" s="1">
        <v>341</v>
      </c>
      <c r="BA116" s="6">
        <v>7434</v>
      </c>
      <c r="BB116" s="6">
        <v>19329</v>
      </c>
      <c r="BC116" s="6">
        <v>2400000</v>
      </c>
      <c r="BD116" s="6">
        <v>80040</v>
      </c>
      <c r="BE116" s="6">
        <v>15222</v>
      </c>
      <c r="BF116" s="1">
        <v>0</v>
      </c>
      <c r="BG116" s="6">
        <v>480770</v>
      </c>
      <c r="BH116" s="1">
        <v>0</v>
      </c>
      <c r="BI116" s="6">
        <v>2121</v>
      </c>
      <c r="BJ116" s="6">
        <v>9137</v>
      </c>
      <c r="BK116" s="1">
        <v>0</v>
      </c>
      <c r="BL116" s="1">
        <v>0</v>
      </c>
      <c r="BM116" s="6">
        <v>55039</v>
      </c>
      <c r="BN116" s="6">
        <v>1020</v>
      </c>
      <c r="BO116" s="6">
        <v>36042</v>
      </c>
      <c r="BP116" s="1">
        <v>0</v>
      </c>
      <c r="BQ116" s="1">
        <v>0</v>
      </c>
      <c r="BR116" s="6">
        <v>114373</v>
      </c>
      <c r="BS116" s="1">
        <v>0</v>
      </c>
      <c r="BT116" s="1">
        <v>0</v>
      </c>
      <c r="BU116" s="6">
        <v>165997</v>
      </c>
      <c r="BV116" s="6">
        <v>271164</v>
      </c>
      <c r="BW116" s="6">
        <v>252510</v>
      </c>
      <c r="BX116" s="6">
        <v>90887</v>
      </c>
      <c r="BY116" s="6">
        <v>1000</v>
      </c>
      <c r="BZ116" s="5">
        <f t="shared" si="15"/>
        <v>8670132</v>
      </c>
    </row>
    <row r="117" spans="1:78" x14ac:dyDescent="0.25">
      <c r="A117" t="s">
        <v>209</v>
      </c>
      <c r="B117" t="s">
        <v>309</v>
      </c>
      <c r="C117" s="1">
        <v>774</v>
      </c>
      <c r="D117" s="6">
        <v>67346</v>
      </c>
      <c r="E117" s="1">
        <v>0</v>
      </c>
      <c r="F117" s="6">
        <v>4171</v>
      </c>
      <c r="G117" s="1">
        <v>0</v>
      </c>
      <c r="H117" s="6">
        <v>179343</v>
      </c>
      <c r="I117" s="6">
        <v>1879</v>
      </c>
      <c r="J117" s="6">
        <v>479272</v>
      </c>
      <c r="K117" s="1">
        <v>0</v>
      </c>
      <c r="L117" s="5">
        <v>10410</v>
      </c>
      <c r="M117" s="6">
        <v>361675</v>
      </c>
      <c r="N117" s="6">
        <v>90319</v>
      </c>
      <c r="O117" s="1">
        <v>0</v>
      </c>
      <c r="P117" s="6">
        <v>15957819</v>
      </c>
      <c r="Q117" s="1">
        <v>0</v>
      </c>
      <c r="R117" s="6">
        <v>219539</v>
      </c>
      <c r="S117" s="6">
        <v>567752</v>
      </c>
      <c r="U117" s="1">
        <v>0</v>
      </c>
      <c r="V117" s="1">
        <v>0</v>
      </c>
      <c r="W117" s="6">
        <v>2356</v>
      </c>
      <c r="X117" s="6">
        <v>6422</v>
      </c>
      <c r="Y117" s="6">
        <v>4632948</v>
      </c>
      <c r="Z117" s="6">
        <v>42777</v>
      </c>
      <c r="AA117" s="6">
        <v>16012</v>
      </c>
      <c r="AB117" s="6">
        <v>145747</v>
      </c>
      <c r="AC117" s="6">
        <v>2089340</v>
      </c>
      <c r="AD117" s="1">
        <v>0</v>
      </c>
      <c r="AE117" s="6">
        <v>18175</v>
      </c>
      <c r="AF117" s="6">
        <v>3000</v>
      </c>
      <c r="AG117" s="6">
        <v>299674</v>
      </c>
      <c r="AH117" s="6">
        <v>1701361</v>
      </c>
      <c r="AI117" s="6">
        <v>87033</v>
      </c>
      <c r="AJ117" s="6">
        <v>1584</v>
      </c>
      <c r="AK117" s="1">
        <v>0</v>
      </c>
      <c r="AL117" s="6">
        <v>28054</v>
      </c>
      <c r="AM117" s="6">
        <v>2090081</v>
      </c>
      <c r="AO117" s="6">
        <v>88854</v>
      </c>
      <c r="AP117" s="6">
        <v>1692165</v>
      </c>
      <c r="AQ117" s="6">
        <v>4921</v>
      </c>
      <c r="AR117" s="6">
        <v>1519</v>
      </c>
      <c r="AS117" s="6">
        <v>71542</v>
      </c>
      <c r="AT117" s="6">
        <v>30681</v>
      </c>
      <c r="AU117" s="6">
        <v>2192</v>
      </c>
      <c r="AV117" s="6">
        <v>80643</v>
      </c>
      <c r="AW117" s="6">
        <v>166024</v>
      </c>
      <c r="AX117" s="6">
        <v>212423</v>
      </c>
      <c r="AY117" s="6">
        <v>59582</v>
      </c>
      <c r="AZ117" s="6">
        <v>53123</v>
      </c>
      <c r="BA117" s="6">
        <v>7434</v>
      </c>
      <c r="BB117" s="6">
        <v>19329</v>
      </c>
      <c r="BC117" s="6">
        <v>2433011</v>
      </c>
      <c r="BD117" s="6">
        <v>141690</v>
      </c>
      <c r="BE117" s="6">
        <v>99910</v>
      </c>
      <c r="BF117" s="6">
        <v>783102</v>
      </c>
      <c r="BG117" s="6">
        <v>667327</v>
      </c>
      <c r="BH117" s="1">
        <v>0</v>
      </c>
      <c r="BI117" s="6">
        <v>7661</v>
      </c>
      <c r="BJ117" s="6">
        <v>51290</v>
      </c>
      <c r="BK117" s="6">
        <v>76785</v>
      </c>
      <c r="BL117" s="1">
        <v>0</v>
      </c>
      <c r="BM117" s="6">
        <v>361073</v>
      </c>
      <c r="BN117" s="6">
        <v>1020</v>
      </c>
      <c r="BO117" s="6">
        <v>54202</v>
      </c>
      <c r="BP117" s="6">
        <v>112910</v>
      </c>
      <c r="BQ117" s="1">
        <v>0</v>
      </c>
      <c r="BR117" s="6">
        <v>114373</v>
      </c>
      <c r="BS117" s="1">
        <v>0</v>
      </c>
      <c r="BT117" s="1">
        <v>0</v>
      </c>
      <c r="BU117" s="6">
        <v>217484</v>
      </c>
      <c r="BV117" s="6">
        <v>803019</v>
      </c>
      <c r="BW117" s="6">
        <v>415903</v>
      </c>
      <c r="BX117" s="6">
        <v>363923</v>
      </c>
      <c r="BY117" s="6">
        <v>176556</v>
      </c>
      <c r="BZ117" s="5">
        <f t="shared" si="15"/>
        <v>38476534</v>
      </c>
    </row>
    <row r="118" spans="1:78" x14ac:dyDescent="0.25">
      <c r="A118" t="s">
        <v>310</v>
      </c>
      <c r="B118" t="s">
        <v>311</v>
      </c>
      <c r="L118" s="5">
        <v>0</v>
      </c>
      <c r="BZ118" s="5">
        <f t="shared" si="15"/>
        <v>0</v>
      </c>
    </row>
    <row r="119" spans="1:78" x14ac:dyDescent="0.25">
      <c r="A119" s="62" t="s">
        <v>312</v>
      </c>
      <c r="B119" s="62" t="s">
        <v>313</v>
      </c>
      <c r="L119" s="5">
        <v>0</v>
      </c>
      <c r="BZ119" s="5">
        <f t="shared" si="15"/>
        <v>0</v>
      </c>
    </row>
    <row r="120" spans="1:78" x14ac:dyDescent="0.25">
      <c r="A120" s="61" t="s">
        <v>314</v>
      </c>
      <c r="B120" s="61" t="s">
        <v>315</v>
      </c>
      <c r="C120" s="1">
        <v>0</v>
      </c>
      <c r="D120" s="6">
        <v>2363</v>
      </c>
      <c r="E120" s="6">
        <v>23632</v>
      </c>
      <c r="F120" s="1">
        <v>0</v>
      </c>
      <c r="G120" s="1">
        <v>0</v>
      </c>
      <c r="H120" s="1">
        <v>0</v>
      </c>
      <c r="I120" s="6">
        <v>83704</v>
      </c>
      <c r="J120" s="1">
        <v>0</v>
      </c>
      <c r="K120" s="6">
        <v>37787</v>
      </c>
      <c r="L120" s="5">
        <v>5869</v>
      </c>
      <c r="M120" s="6">
        <v>250058</v>
      </c>
      <c r="N120" s="1">
        <v>0</v>
      </c>
      <c r="O120" s="6">
        <v>36156</v>
      </c>
      <c r="P120" s="6">
        <v>650744</v>
      </c>
      <c r="Q120" s="6">
        <v>94022</v>
      </c>
      <c r="R120" s="6">
        <v>2990</v>
      </c>
      <c r="S120" s="6">
        <v>58521</v>
      </c>
      <c r="U120" s="6">
        <v>133183</v>
      </c>
      <c r="V120" s="6">
        <v>153807</v>
      </c>
      <c r="W120" s="1">
        <v>185</v>
      </c>
      <c r="X120" s="1">
        <v>0</v>
      </c>
      <c r="Y120" s="6">
        <v>281446</v>
      </c>
      <c r="Z120" s="6">
        <v>45346</v>
      </c>
      <c r="AA120" s="6">
        <v>44773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6">
        <v>132811</v>
      </c>
      <c r="AH120" s="6">
        <v>971940</v>
      </c>
      <c r="AI120" s="6">
        <v>15744</v>
      </c>
      <c r="AJ120" s="6">
        <v>16559</v>
      </c>
      <c r="AK120" s="1">
        <v>0</v>
      </c>
      <c r="AL120" s="1">
        <v>0</v>
      </c>
      <c r="AM120" s="6">
        <v>14131</v>
      </c>
      <c r="AO120" s="1">
        <v>0</v>
      </c>
      <c r="AP120" s="6">
        <v>149250</v>
      </c>
      <c r="AQ120" s="1">
        <v>0</v>
      </c>
      <c r="AR120" s="1">
        <v>377</v>
      </c>
      <c r="AS120" s="6">
        <v>4683</v>
      </c>
      <c r="AT120" s="6">
        <v>272896</v>
      </c>
      <c r="AU120" s="6">
        <v>108239</v>
      </c>
      <c r="AV120" s="1">
        <v>0</v>
      </c>
      <c r="AW120" s="1">
        <v>0</v>
      </c>
      <c r="AX120" s="6">
        <v>110718</v>
      </c>
      <c r="AY120" s="1">
        <v>0</v>
      </c>
      <c r="AZ120" s="6">
        <v>87845</v>
      </c>
      <c r="BA120" s="6">
        <v>520191</v>
      </c>
      <c r="BB120" s="6">
        <v>182418</v>
      </c>
      <c r="BC120" s="1">
        <v>0</v>
      </c>
      <c r="BD120" s="6">
        <v>239614</v>
      </c>
      <c r="BE120" s="6">
        <v>1793</v>
      </c>
      <c r="BF120" s="1">
        <v>0</v>
      </c>
      <c r="BG120" s="1">
        <v>0</v>
      </c>
      <c r="BH120" s="1">
        <v>0</v>
      </c>
      <c r="BI120" s="6">
        <v>15400</v>
      </c>
      <c r="BJ120" s="6">
        <v>166169</v>
      </c>
      <c r="BK120" s="1">
        <v>0</v>
      </c>
      <c r="BL120" s="6">
        <v>40351</v>
      </c>
      <c r="BM120" s="1">
        <v>0</v>
      </c>
      <c r="BN120" s="6">
        <v>197293</v>
      </c>
      <c r="BO120" s="1">
        <v>0</v>
      </c>
      <c r="BP120" s="1">
        <v>0</v>
      </c>
      <c r="BQ120" s="1">
        <v>144</v>
      </c>
      <c r="BR120" s="6">
        <v>107532</v>
      </c>
      <c r="BS120" s="6">
        <v>79920</v>
      </c>
      <c r="BT120" s="1">
        <v>0</v>
      </c>
      <c r="BU120" s="6">
        <v>109603</v>
      </c>
      <c r="BV120" s="6">
        <v>125995</v>
      </c>
      <c r="BW120" s="6">
        <v>180057</v>
      </c>
      <c r="BX120" s="6">
        <v>5123</v>
      </c>
      <c r="BY120" s="6">
        <v>1538</v>
      </c>
      <c r="BZ120" s="5">
        <f t="shared" si="15"/>
        <v>5762920</v>
      </c>
    </row>
    <row r="121" spans="1:78" x14ac:dyDescent="0.25">
      <c r="A121" s="62" t="s">
        <v>316</v>
      </c>
      <c r="B121" s="62" t="s">
        <v>317</v>
      </c>
      <c r="C121" s="1">
        <v>0</v>
      </c>
      <c r="D121" s="6">
        <v>32087</v>
      </c>
      <c r="E121" s="6">
        <v>3663</v>
      </c>
      <c r="F121" s="6">
        <v>718181</v>
      </c>
      <c r="G121" s="1">
        <v>0</v>
      </c>
      <c r="H121" s="1">
        <v>0</v>
      </c>
      <c r="I121" s="1">
        <v>0</v>
      </c>
      <c r="J121" s="6">
        <v>19481</v>
      </c>
      <c r="K121" s="6">
        <v>2399</v>
      </c>
      <c r="L121" s="5">
        <v>0</v>
      </c>
      <c r="M121" s="6">
        <v>22789</v>
      </c>
      <c r="N121" s="6">
        <v>753805</v>
      </c>
      <c r="O121" s="1">
        <v>0</v>
      </c>
      <c r="P121" s="6">
        <v>783571</v>
      </c>
      <c r="Q121" s="6">
        <v>16742</v>
      </c>
      <c r="R121" s="1">
        <v>0</v>
      </c>
      <c r="S121" s="1">
        <v>0</v>
      </c>
      <c r="U121" s="1">
        <v>0</v>
      </c>
      <c r="V121" s="6">
        <v>3896117</v>
      </c>
      <c r="W121" s="6">
        <v>64920</v>
      </c>
      <c r="X121" s="6">
        <v>855141</v>
      </c>
      <c r="Y121" s="1">
        <v>0</v>
      </c>
      <c r="Z121" s="6">
        <v>55000</v>
      </c>
      <c r="AA121" s="6">
        <v>33210</v>
      </c>
      <c r="AB121" s="6">
        <v>768761</v>
      </c>
      <c r="AC121" s="1">
        <v>0</v>
      </c>
      <c r="AD121" s="6">
        <v>172647</v>
      </c>
      <c r="AE121" s="6">
        <v>3417</v>
      </c>
      <c r="AF121" s="1">
        <v>0</v>
      </c>
      <c r="AG121" s="1">
        <v>0</v>
      </c>
      <c r="AH121" s="6">
        <v>214458</v>
      </c>
      <c r="AI121" s="6">
        <v>521077</v>
      </c>
      <c r="AJ121" s="1">
        <v>0</v>
      </c>
      <c r="AK121" s="6">
        <v>54681</v>
      </c>
      <c r="AL121" s="1">
        <v>0</v>
      </c>
      <c r="AM121" s="6">
        <v>160565</v>
      </c>
      <c r="AO121" s="6">
        <v>99858</v>
      </c>
      <c r="AP121" s="6">
        <v>267146</v>
      </c>
      <c r="AQ121" s="1">
        <v>0</v>
      </c>
      <c r="AR121" s="6">
        <v>92000</v>
      </c>
      <c r="AS121" s="1">
        <v>0</v>
      </c>
      <c r="AT121" s="1">
        <v>0</v>
      </c>
      <c r="AU121" s="6">
        <v>9745</v>
      </c>
      <c r="AV121" s="1">
        <v>0</v>
      </c>
      <c r="AW121" s="1">
        <v>0</v>
      </c>
      <c r="AX121" s="6">
        <v>42642</v>
      </c>
      <c r="AY121" s="1">
        <v>904</v>
      </c>
      <c r="AZ121" s="6">
        <v>11865</v>
      </c>
      <c r="BA121" s="1">
        <v>0</v>
      </c>
      <c r="BB121" s="6">
        <v>29379</v>
      </c>
      <c r="BC121" s="6">
        <v>57898</v>
      </c>
      <c r="BD121" s="1">
        <v>0</v>
      </c>
      <c r="BE121" s="6">
        <v>46351</v>
      </c>
      <c r="BF121" s="6">
        <v>18697</v>
      </c>
      <c r="BG121" s="6">
        <v>2011339</v>
      </c>
      <c r="BH121" s="1">
        <v>0</v>
      </c>
      <c r="BI121" s="1">
        <v>758</v>
      </c>
      <c r="BJ121" s="6">
        <v>3047123</v>
      </c>
      <c r="BK121" s="6">
        <v>514774</v>
      </c>
      <c r="BL121" s="6">
        <v>14107</v>
      </c>
      <c r="BM121" s="6">
        <v>417681</v>
      </c>
      <c r="BN121" s="6">
        <v>1295935</v>
      </c>
      <c r="BO121" s="6">
        <v>2422799</v>
      </c>
      <c r="BP121" s="6">
        <v>236596</v>
      </c>
      <c r="BQ121" s="6">
        <v>2057</v>
      </c>
      <c r="BR121" s="6">
        <v>68962</v>
      </c>
      <c r="BS121" s="1">
        <v>0</v>
      </c>
      <c r="BT121" s="6">
        <v>110000</v>
      </c>
      <c r="BU121" s="6">
        <v>269339</v>
      </c>
      <c r="BV121" s="6">
        <v>5225</v>
      </c>
      <c r="BW121" s="6">
        <v>508973</v>
      </c>
      <c r="BX121" s="6">
        <v>648701</v>
      </c>
      <c r="BY121" s="1">
        <v>0</v>
      </c>
      <c r="BZ121" s="5">
        <f t="shared" si="15"/>
        <v>21403566</v>
      </c>
    </row>
    <row r="122" spans="1:78" x14ac:dyDescent="0.25">
      <c r="A122" s="62" t="s">
        <v>318</v>
      </c>
      <c r="B122" s="62" t="s">
        <v>319</v>
      </c>
      <c r="C122" s="1">
        <v>0</v>
      </c>
      <c r="D122" s="1">
        <v>0</v>
      </c>
      <c r="E122" s="1">
        <v>0</v>
      </c>
      <c r="F122" s="6">
        <v>2662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5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6">
        <v>7786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5">
        <f t="shared" si="15"/>
        <v>10448</v>
      </c>
    </row>
    <row r="123" spans="1:78" x14ac:dyDescent="0.25">
      <c r="A123" s="56" t="s">
        <v>320</v>
      </c>
      <c r="B123" s="56" t="s">
        <v>321</v>
      </c>
      <c r="C123" s="6">
        <v>36571</v>
      </c>
      <c r="D123" s="1">
        <v>0</v>
      </c>
      <c r="E123" s="1">
        <v>0</v>
      </c>
      <c r="F123" s="6">
        <v>146810</v>
      </c>
      <c r="G123" s="6">
        <v>84765</v>
      </c>
      <c r="H123" s="6">
        <v>43240</v>
      </c>
      <c r="I123" s="1">
        <v>0</v>
      </c>
      <c r="J123" s="6">
        <v>233492</v>
      </c>
      <c r="K123" s="1">
        <v>0</v>
      </c>
      <c r="L123" s="5">
        <v>0</v>
      </c>
      <c r="M123" s="1">
        <v>0</v>
      </c>
      <c r="N123" s="1">
        <v>0</v>
      </c>
      <c r="O123" s="1">
        <v>220</v>
      </c>
      <c r="P123" s="6">
        <v>97712</v>
      </c>
      <c r="Q123" s="1">
        <v>0</v>
      </c>
      <c r="R123" s="1">
        <v>0</v>
      </c>
      <c r="S123" s="1">
        <v>0</v>
      </c>
      <c r="U123" s="1">
        <v>0</v>
      </c>
      <c r="V123" s="1">
        <v>0</v>
      </c>
      <c r="W123" s="6">
        <v>55908</v>
      </c>
      <c r="X123" s="1">
        <v>0</v>
      </c>
      <c r="Y123" s="1">
        <v>0</v>
      </c>
      <c r="Z123" s="1">
        <v>0</v>
      </c>
      <c r="AA123" s="1">
        <v>0</v>
      </c>
      <c r="AB123" s="6">
        <v>20338</v>
      </c>
      <c r="AC123" s="6">
        <v>208265</v>
      </c>
      <c r="AD123" s="1">
        <v>0</v>
      </c>
      <c r="AE123" s="6">
        <v>31257</v>
      </c>
      <c r="AF123" s="6">
        <v>60610</v>
      </c>
      <c r="AG123" s="1">
        <v>0</v>
      </c>
      <c r="AH123" s="1">
        <v>0</v>
      </c>
      <c r="AI123" s="6">
        <v>104528</v>
      </c>
      <c r="AJ123" s="1">
        <v>0</v>
      </c>
      <c r="AK123" s="1">
        <v>0</v>
      </c>
      <c r="AL123" s="1">
        <v>0</v>
      </c>
      <c r="AM123" s="6">
        <v>694228</v>
      </c>
      <c r="AO123" s="1">
        <v>0</v>
      </c>
      <c r="AP123" s="1">
        <v>0</v>
      </c>
      <c r="AQ123" s="1">
        <v>0</v>
      </c>
      <c r="AR123" s="1">
        <v>0</v>
      </c>
      <c r="AS123" s="6">
        <v>7110</v>
      </c>
      <c r="AT123" s="1">
        <v>0</v>
      </c>
      <c r="AU123" s="1">
        <v>0</v>
      </c>
      <c r="AV123" s="6">
        <v>35324</v>
      </c>
      <c r="AW123" s="6">
        <v>63493</v>
      </c>
      <c r="AX123" s="1">
        <v>0</v>
      </c>
      <c r="AY123" s="6">
        <v>6605</v>
      </c>
      <c r="AZ123" s="1">
        <v>0</v>
      </c>
      <c r="BA123" s="1">
        <v>0</v>
      </c>
      <c r="BB123" s="1">
        <v>0</v>
      </c>
      <c r="BC123" s="6">
        <v>284724</v>
      </c>
      <c r="BD123" s="1">
        <v>0</v>
      </c>
      <c r="BE123" s="6">
        <v>305632</v>
      </c>
      <c r="BF123" s="6">
        <v>25045</v>
      </c>
      <c r="BG123" s="6">
        <v>173418</v>
      </c>
      <c r="BH123" s="6">
        <v>60143</v>
      </c>
      <c r="BI123" s="6">
        <v>55137</v>
      </c>
      <c r="BJ123" s="1">
        <v>0</v>
      </c>
      <c r="BK123" s="6">
        <v>38366</v>
      </c>
      <c r="BL123" s="1">
        <v>0</v>
      </c>
      <c r="BM123" s="6">
        <v>75323</v>
      </c>
      <c r="BN123" s="1">
        <v>0</v>
      </c>
      <c r="BO123" s="1">
        <v>0</v>
      </c>
      <c r="BP123" s="1">
        <v>0</v>
      </c>
      <c r="BQ123" s="6">
        <v>93021</v>
      </c>
      <c r="BR123" s="1">
        <v>0</v>
      </c>
      <c r="BS123" s="1">
        <v>0</v>
      </c>
      <c r="BT123" s="6">
        <v>40415</v>
      </c>
      <c r="BU123" s="1">
        <v>0</v>
      </c>
      <c r="BV123" s="1">
        <v>0</v>
      </c>
      <c r="BW123" s="6">
        <v>282899</v>
      </c>
      <c r="BX123" s="1">
        <v>0</v>
      </c>
      <c r="BY123" s="1">
        <v>0</v>
      </c>
      <c r="BZ123" s="5">
        <f t="shared" si="15"/>
        <v>3364599</v>
      </c>
    </row>
    <row r="124" spans="1:78" x14ac:dyDescent="0.25">
      <c r="A124" s="62" t="s">
        <v>322</v>
      </c>
      <c r="B124" s="62" t="s">
        <v>323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167</v>
      </c>
      <c r="K124" s="1">
        <v>0</v>
      </c>
      <c r="L124" s="5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5">
        <f t="shared" si="15"/>
        <v>167</v>
      </c>
    </row>
    <row r="125" spans="1:78" x14ac:dyDescent="0.25">
      <c r="A125" s="62" t="s">
        <v>324</v>
      </c>
      <c r="B125" s="62" t="s">
        <v>325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5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5">
        <f t="shared" si="15"/>
        <v>0</v>
      </c>
    </row>
    <row r="126" spans="1:78" x14ac:dyDescent="0.25">
      <c r="A126" s="62" t="s">
        <v>326</v>
      </c>
      <c r="B126" s="62" t="s">
        <v>327</v>
      </c>
      <c r="C126" s="1">
        <v>0</v>
      </c>
      <c r="D126" s="1">
        <v>0</v>
      </c>
      <c r="E126" s="1">
        <v>0</v>
      </c>
      <c r="F126" s="1">
        <v>0</v>
      </c>
      <c r="G126" s="6">
        <v>16609</v>
      </c>
      <c r="H126" s="1">
        <v>0</v>
      </c>
      <c r="I126" s="1">
        <v>0</v>
      </c>
      <c r="J126" s="1">
        <v>0</v>
      </c>
      <c r="K126" s="1">
        <v>0</v>
      </c>
      <c r="L126" s="5">
        <v>0</v>
      </c>
      <c r="M126" s="1">
        <v>0</v>
      </c>
      <c r="N126" s="1">
        <v>0</v>
      </c>
      <c r="O126" s="1">
        <v>0</v>
      </c>
      <c r="P126" s="6">
        <v>17624472</v>
      </c>
      <c r="Q126" s="1">
        <v>0</v>
      </c>
      <c r="R126" s="1">
        <v>0</v>
      </c>
      <c r="S126" s="1">
        <v>0</v>
      </c>
      <c r="U126" s="1">
        <v>0</v>
      </c>
      <c r="V126" s="1">
        <v>0</v>
      </c>
      <c r="W126" s="6">
        <v>24000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6">
        <v>15000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O126" s="1">
        <v>0</v>
      </c>
      <c r="AP126" s="1">
        <v>0</v>
      </c>
      <c r="AQ126" s="1">
        <v>0</v>
      </c>
      <c r="AR126" s="1">
        <v>0</v>
      </c>
      <c r="AS126" s="6">
        <v>1634533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6">
        <v>7529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5">
        <f t="shared" si="15"/>
        <v>19322143</v>
      </c>
    </row>
    <row r="127" spans="1:78" x14ac:dyDescent="0.25">
      <c r="A127" s="62" t="s">
        <v>328</v>
      </c>
      <c r="B127" s="62" t="s">
        <v>329</v>
      </c>
      <c r="C127" s="1">
        <v>0</v>
      </c>
      <c r="D127" s="6">
        <v>34582</v>
      </c>
      <c r="E127" s="1">
        <v>0</v>
      </c>
      <c r="F127" s="6">
        <v>14801</v>
      </c>
      <c r="G127" s="6">
        <v>5241</v>
      </c>
      <c r="H127" s="6">
        <v>4262</v>
      </c>
      <c r="I127" s="6">
        <v>5002</v>
      </c>
      <c r="J127" s="6">
        <v>20487</v>
      </c>
      <c r="K127" s="6">
        <v>3738</v>
      </c>
      <c r="L127" s="5">
        <v>0</v>
      </c>
      <c r="M127" s="1">
        <v>0</v>
      </c>
      <c r="N127" s="1">
        <v>0</v>
      </c>
      <c r="O127" s="1">
        <v>0</v>
      </c>
      <c r="P127" s="6">
        <v>3453</v>
      </c>
      <c r="Q127" s="1">
        <v>0</v>
      </c>
      <c r="R127" s="1">
        <v>0</v>
      </c>
      <c r="S127" s="1">
        <v>0</v>
      </c>
      <c r="U127" s="1">
        <v>0</v>
      </c>
      <c r="V127" s="6">
        <v>13950</v>
      </c>
      <c r="W127" s="1">
        <v>0</v>
      </c>
      <c r="X127" s="1">
        <v>0</v>
      </c>
      <c r="Y127" s="1">
        <v>0</v>
      </c>
      <c r="Z127" s="6">
        <v>4310</v>
      </c>
      <c r="AA127" s="1">
        <v>0</v>
      </c>
      <c r="AB127" s="6">
        <v>5788</v>
      </c>
      <c r="AC127" s="1">
        <v>0</v>
      </c>
      <c r="AD127" s="1">
        <v>0</v>
      </c>
      <c r="AE127" s="1">
        <v>0</v>
      </c>
      <c r="AF127" s="6">
        <v>1979</v>
      </c>
      <c r="AG127" s="1">
        <v>0</v>
      </c>
      <c r="AH127" s="6">
        <v>125068</v>
      </c>
      <c r="AI127" s="1">
        <v>0</v>
      </c>
      <c r="AJ127" s="6">
        <v>53420</v>
      </c>
      <c r="AK127" s="6">
        <v>2233</v>
      </c>
      <c r="AL127" s="6">
        <v>5509</v>
      </c>
      <c r="AM127" s="6">
        <v>78643</v>
      </c>
      <c r="AO127" s="6">
        <v>15057</v>
      </c>
      <c r="AP127" s="6">
        <v>22059</v>
      </c>
      <c r="AQ127" s="1">
        <v>0</v>
      </c>
      <c r="AR127" s="1">
        <v>0</v>
      </c>
      <c r="AS127" s="6">
        <v>2477</v>
      </c>
      <c r="AT127" s="1">
        <v>0</v>
      </c>
      <c r="AU127" s="1">
        <v>0</v>
      </c>
      <c r="AV127" s="6">
        <v>3846</v>
      </c>
      <c r="AW127" s="6">
        <v>5382</v>
      </c>
      <c r="AX127" s="1">
        <v>0</v>
      </c>
      <c r="AY127" s="1">
        <v>0</v>
      </c>
      <c r="AZ127" s="6">
        <v>5688</v>
      </c>
      <c r="BA127" s="1">
        <v>0</v>
      </c>
      <c r="BB127" s="1">
        <v>0</v>
      </c>
      <c r="BC127" s="1">
        <v>0</v>
      </c>
      <c r="BD127" s="1">
        <v>0</v>
      </c>
      <c r="BE127" s="6">
        <v>22742</v>
      </c>
      <c r="BF127" s="1">
        <v>0</v>
      </c>
      <c r="BG127" s="1">
        <v>0</v>
      </c>
      <c r="BH127" s="1">
        <v>0</v>
      </c>
      <c r="BI127" s="1">
        <v>0</v>
      </c>
      <c r="BJ127" s="6">
        <v>14722</v>
      </c>
      <c r="BK127" s="6">
        <v>4990</v>
      </c>
      <c r="BL127" s="1">
        <v>0</v>
      </c>
      <c r="BM127" s="6">
        <v>15626</v>
      </c>
      <c r="BN127" s="6">
        <v>19841</v>
      </c>
      <c r="BO127" s="6">
        <v>15433</v>
      </c>
      <c r="BP127" s="1">
        <v>0</v>
      </c>
      <c r="BQ127" s="6">
        <v>5050</v>
      </c>
      <c r="BR127" s="1">
        <v>0</v>
      </c>
      <c r="BS127" s="1">
        <v>0</v>
      </c>
      <c r="BT127" s="1">
        <v>0</v>
      </c>
      <c r="BU127" s="6">
        <v>34537</v>
      </c>
      <c r="BV127" s="1">
        <v>0</v>
      </c>
      <c r="BW127" s="6">
        <v>2933</v>
      </c>
      <c r="BX127" s="6">
        <v>3008</v>
      </c>
      <c r="BY127" s="1">
        <v>0</v>
      </c>
      <c r="BZ127" s="5">
        <f t="shared" si="15"/>
        <v>575857</v>
      </c>
    </row>
    <row r="128" spans="1:78" x14ac:dyDescent="0.25">
      <c r="A128" t="s">
        <v>330</v>
      </c>
      <c r="B128" t="s">
        <v>331</v>
      </c>
      <c r="C128" s="6">
        <v>2610895</v>
      </c>
      <c r="D128" s="6">
        <v>5785486</v>
      </c>
      <c r="E128" s="6">
        <v>836097</v>
      </c>
      <c r="F128" s="6">
        <v>10034811</v>
      </c>
      <c r="G128" s="6">
        <v>3539470</v>
      </c>
      <c r="H128" s="6">
        <v>2610549</v>
      </c>
      <c r="I128" s="6">
        <v>2627386</v>
      </c>
      <c r="J128" s="6">
        <v>11841871</v>
      </c>
      <c r="K128" s="6">
        <v>1764333</v>
      </c>
      <c r="L128" s="5">
        <v>3196060</v>
      </c>
      <c r="M128" s="6">
        <v>1006507</v>
      </c>
      <c r="N128" s="6">
        <v>33245902</v>
      </c>
      <c r="O128" s="6">
        <v>1128542</v>
      </c>
      <c r="P128" s="6">
        <v>25766412</v>
      </c>
      <c r="Q128" s="6">
        <v>6799984</v>
      </c>
      <c r="R128" s="6">
        <v>4092951</v>
      </c>
      <c r="S128" s="6">
        <v>6551099</v>
      </c>
      <c r="U128" s="6">
        <v>4201973</v>
      </c>
      <c r="V128" s="6">
        <v>8102276</v>
      </c>
      <c r="W128" s="6">
        <v>1493702</v>
      </c>
      <c r="X128" s="6">
        <v>82036</v>
      </c>
      <c r="Y128" s="6">
        <v>22889428</v>
      </c>
      <c r="Z128" s="6">
        <v>1801951</v>
      </c>
      <c r="AA128" s="6">
        <v>2697761</v>
      </c>
      <c r="AB128" s="6">
        <v>1396471</v>
      </c>
      <c r="AC128" s="6">
        <v>10930255</v>
      </c>
      <c r="AD128" s="1">
        <v>0</v>
      </c>
      <c r="AE128" s="6">
        <v>3150978</v>
      </c>
      <c r="AF128" s="6">
        <v>1353890</v>
      </c>
      <c r="AG128" s="6">
        <v>4232330</v>
      </c>
      <c r="AH128" s="6">
        <v>67985983</v>
      </c>
      <c r="AI128" s="6">
        <v>7663872</v>
      </c>
      <c r="AJ128" s="6">
        <v>877631</v>
      </c>
      <c r="AK128" s="6">
        <v>41445</v>
      </c>
      <c r="AL128" s="6">
        <v>2160471</v>
      </c>
      <c r="AM128" s="6">
        <v>34570713</v>
      </c>
      <c r="AO128" s="6">
        <v>10295097</v>
      </c>
      <c r="AP128" s="6">
        <v>14657464</v>
      </c>
      <c r="AQ128" s="6">
        <v>5009595</v>
      </c>
      <c r="AR128" s="6">
        <v>2678987</v>
      </c>
      <c r="AS128" s="6">
        <v>2350460</v>
      </c>
      <c r="AT128" s="6">
        <v>25385936</v>
      </c>
      <c r="AU128" s="6">
        <v>4115797</v>
      </c>
      <c r="AV128" s="6">
        <v>1921839</v>
      </c>
      <c r="AW128" s="6">
        <v>3815519</v>
      </c>
      <c r="AX128" s="6">
        <v>14896827</v>
      </c>
      <c r="AY128" s="6">
        <v>398243</v>
      </c>
      <c r="AZ128" s="1">
        <v>0</v>
      </c>
      <c r="BA128" s="6">
        <v>3293196</v>
      </c>
      <c r="BB128" s="6">
        <v>4993628</v>
      </c>
      <c r="BC128" s="6">
        <v>7049043</v>
      </c>
      <c r="BD128" s="6">
        <v>9738912</v>
      </c>
      <c r="BE128" s="6">
        <v>13282491</v>
      </c>
      <c r="BF128" s="6">
        <v>18051491</v>
      </c>
      <c r="BG128" s="6">
        <v>27830873</v>
      </c>
      <c r="BH128" s="6">
        <v>2523388</v>
      </c>
      <c r="BI128" s="6">
        <v>5019389</v>
      </c>
      <c r="BJ128" s="6">
        <v>11472858</v>
      </c>
      <c r="BK128" s="6">
        <v>2685191</v>
      </c>
      <c r="BL128" s="6">
        <v>2639313</v>
      </c>
      <c r="BM128" s="6">
        <v>8588620</v>
      </c>
      <c r="BN128" s="6">
        <v>10940235</v>
      </c>
      <c r="BO128" s="6">
        <v>6593392</v>
      </c>
      <c r="BP128" s="6">
        <v>14089401</v>
      </c>
      <c r="BQ128" s="6">
        <v>3789487</v>
      </c>
      <c r="BR128" s="6">
        <v>2978541</v>
      </c>
      <c r="BS128" s="6">
        <v>5081460</v>
      </c>
      <c r="BT128" s="6">
        <v>6410374</v>
      </c>
      <c r="BU128" s="6">
        <v>14695469</v>
      </c>
      <c r="BV128" s="6">
        <v>18343878</v>
      </c>
      <c r="BW128" s="6">
        <v>27176900</v>
      </c>
      <c r="BX128" s="6">
        <v>23199111</v>
      </c>
      <c r="BY128" s="6">
        <v>4227897</v>
      </c>
      <c r="BZ128" s="5">
        <f t="shared" si="15"/>
        <v>639291823</v>
      </c>
    </row>
    <row r="129" spans="1:78" x14ac:dyDescent="0.25">
      <c r="A129" t="s">
        <v>332</v>
      </c>
      <c r="B129" t="s">
        <v>333</v>
      </c>
      <c r="C129" s="6">
        <v>33217</v>
      </c>
      <c r="D129" s="6">
        <v>235828</v>
      </c>
      <c r="E129" s="1">
        <v>0</v>
      </c>
      <c r="F129" s="1">
        <v>0</v>
      </c>
      <c r="G129" s="6">
        <v>4029</v>
      </c>
      <c r="H129" s="6">
        <v>192360</v>
      </c>
      <c r="I129" s="6">
        <v>623362</v>
      </c>
      <c r="J129" s="1">
        <v>0</v>
      </c>
      <c r="K129" s="1">
        <v>0</v>
      </c>
      <c r="L129" s="5">
        <v>70582</v>
      </c>
      <c r="M129" s="6">
        <v>57987</v>
      </c>
      <c r="N129" s="6">
        <v>45325</v>
      </c>
      <c r="O129" s="6">
        <v>377157</v>
      </c>
      <c r="P129" s="6">
        <v>235000</v>
      </c>
      <c r="Q129" s="6">
        <v>1620956</v>
      </c>
      <c r="R129" s="1">
        <v>0</v>
      </c>
      <c r="S129" s="6">
        <v>15654</v>
      </c>
      <c r="U129" s="1">
        <v>0</v>
      </c>
      <c r="V129" s="6">
        <v>369783</v>
      </c>
      <c r="W129" s="1">
        <v>0</v>
      </c>
      <c r="X129" s="6">
        <v>323354</v>
      </c>
      <c r="Y129" s="6">
        <v>2457064</v>
      </c>
      <c r="Z129" s="1">
        <v>0</v>
      </c>
      <c r="AA129" s="6">
        <v>286141</v>
      </c>
      <c r="AB129" s="1">
        <v>0</v>
      </c>
      <c r="AC129" s="6">
        <v>2828679</v>
      </c>
      <c r="AD129" s="1">
        <v>0</v>
      </c>
      <c r="AE129" s="6">
        <v>48400</v>
      </c>
      <c r="AF129" s="6">
        <v>607353</v>
      </c>
      <c r="AG129" s="1">
        <v>0</v>
      </c>
      <c r="AH129" s="6">
        <v>690512</v>
      </c>
      <c r="AI129" s="1">
        <v>0</v>
      </c>
      <c r="AJ129" s="1">
        <v>0</v>
      </c>
      <c r="AK129" s="6">
        <v>853206</v>
      </c>
      <c r="AL129" s="6">
        <v>56471</v>
      </c>
      <c r="AM129" s="6">
        <v>492299</v>
      </c>
      <c r="AO129" s="6">
        <v>403599</v>
      </c>
      <c r="AP129" s="6">
        <v>189096</v>
      </c>
      <c r="AQ129" s="1">
        <v>0</v>
      </c>
      <c r="AR129" s="6">
        <v>210014</v>
      </c>
      <c r="AS129" s="1">
        <v>0</v>
      </c>
      <c r="AT129" s="6">
        <v>930657</v>
      </c>
      <c r="AU129" s="6">
        <v>48877</v>
      </c>
      <c r="AV129" s="6">
        <v>119221</v>
      </c>
      <c r="AW129" s="6">
        <v>91531</v>
      </c>
      <c r="AX129" s="1">
        <v>0</v>
      </c>
      <c r="AY129" s="6">
        <v>64606</v>
      </c>
      <c r="AZ129" s="6">
        <v>196933</v>
      </c>
      <c r="BA129" s="1">
        <v>0</v>
      </c>
      <c r="BB129" s="1">
        <v>0</v>
      </c>
      <c r="BC129" s="6">
        <v>378538</v>
      </c>
      <c r="BD129" s="6">
        <v>1108099</v>
      </c>
      <c r="BE129" s="6">
        <v>46109</v>
      </c>
      <c r="BF129" s="6">
        <v>732717</v>
      </c>
      <c r="BG129" s="6">
        <v>474000</v>
      </c>
      <c r="BH129" s="1">
        <v>0</v>
      </c>
      <c r="BI129" s="6">
        <v>393945</v>
      </c>
      <c r="BJ129" s="6">
        <v>244024</v>
      </c>
      <c r="BK129" s="6">
        <v>1520107</v>
      </c>
      <c r="BL129" s="1">
        <v>0</v>
      </c>
      <c r="BM129" s="6">
        <v>298537</v>
      </c>
      <c r="BN129" s="6">
        <v>2536306</v>
      </c>
      <c r="BO129" s="6">
        <v>635251</v>
      </c>
      <c r="BP129" s="6">
        <v>853827</v>
      </c>
      <c r="BQ129" s="6">
        <v>172029</v>
      </c>
      <c r="BR129" s="1">
        <v>0</v>
      </c>
      <c r="BS129" s="6">
        <v>34901</v>
      </c>
      <c r="BT129" s="6">
        <v>622149</v>
      </c>
      <c r="BU129" s="6">
        <v>338598</v>
      </c>
      <c r="BV129" s="6">
        <v>2316587</v>
      </c>
      <c r="BW129" s="6">
        <v>1540673</v>
      </c>
      <c r="BX129" s="6">
        <v>639662</v>
      </c>
      <c r="BY129" s="6">
        <v>72842</v>
      </c>
      <c r="BZ129" s="5">
        <f t="shared" si="15"/>
        <v>29738154</v>
      </c>
    </row>
    <row r="130" spans="1:78" x14ac:dyDescent="0.25">
      <c r="A130" t="s">
        <v>334</v>
      </c>
      <c r="B130" t="s">
        <v>335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5">
        <v>0</v>
      </c>
      <c r="M130" s="1">
        <v>0</v>
      </c>
      <c r="N130" s="1">
        <v>0</v>
      </c>
      <c r="O130" s="6">
        <v>2966</v>
      </c>
      <c r="P130" s="1">
        <v>0</v>
      </c>
      <c r="Q130" s="1">
        <v>0</v>
      </c>
      <c r="R130" s="1">
        <v>0</v>
      </c>
      <c r="S130" s="1">
        <v>0</v>
      </c>
      <c r="U130" s="1">
        <v>0</v>
      </c>
      <c r="V130" s="1">
        <v>0</v>
      </c>
      <c r="W130" s="1">
        <v>0</v>
      </c>
      <c r="X130" s="6">
        <v>266203</v>
      </c>
      <c r="Y130" s="6">
        <v>26719</v>
      </c>
      <c r="Z130" s="1">
        <v>0</v>
      </c>
      <c r="AA130" s="6">
        <v>314703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6">
        <v>604727</v>
      </c>
      <c r="AL130" s="1">
        <v>0</v>
      </c>
      <c r="AM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6">
        <v>275211</v>
      </c>
      <c r="AV130" s="6">
        <v>10138</v>
      </c>
      <c r="AW130" s="1">
        <v>0</v>
      </c>
      <c r="AX130" s="1">
        <v>0</v>
      </c>
      <c r="AY130" s="1">
        <v>0</v>
      </c>
      <c r="AZ130" s="6">
        <v>59304</v>
      </c>
      <c r="BA130" s="1">
        <v>0</v>
      </c>
      <c r="BB130" s="1">
        <v>0</v>
      </c>
      <c r="BC130" s="6">
        <v>27650</v>
      </c>
      <c r="BD130" s="1">
        <v>0</v>
      </c>
      <c r="BE130" s="1">
        <v>0</v>
      </c>
      <c r="BF130" s="6">
        <v>14350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6">
        <v>1170188</v>
      </c>
      <c r="BO130" s="1">
        <v>0</v>
      </c>
      <c r="BP130" s="6">
        <v>421471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6">
        <v>6270</v>
      </c>
      <c r="BX130" s="1">
        <v>0</v>
      </c>
      <c r="BY130" s="1">
        <v>0</v>
      </c>
      <c r="BZ130" s="5">
        <f t="shared" si="15"/>
        <v>3199900</v>
      </c>
    </row>
    <row r="131" spans="1:78" x14ac:dyDescent="0.25">
      <c r="A131" t="s">
        <v>336</v>
      </c>
      <c r="B131" t="s">
        <v>337</v>
      </c>
      <c r="C131" s="1">
        <v>0</v>
      </c>
      <c r="D131" s="1">
        <v>0</v>
      </c>
      <c r="E131" s="6">
        <v>350000</v>
      </c>
      <c r="F131" s="1">
        <v>0</v>
      </c>
      <c r="G131" s="1">
        <v>0</v>
      </c>
      <c r="H131" s="6">
        <v>700000</v>
      </c>
      <c r="I131" s="6">
        <v>3750005</v>
      </c>
      <c r="J131" s="6">
        <v>4500000</v>
      </c>
      <c r="K131" s="6">
        <v>1323568</v>
      </c>
      <c r="L131" s="5">
        <v>0</v>
      </c>
      <c r="M131" s="6">
        <v>15075943</v>
      </c>
      <c r="N131" s="6">
        <v>35804297</v>
      </c>
      <c r="O131" s="6">
        <v>1888301</v>
      </c>
      <c r="P131" s="6">
        <v>36311153</v>
      </c>
      <c r="Q131" s="6">
        <v>2732869</v>
      </c>
      <c r="R131" s="1">
        <v>0</v>
      </c>
      <c r="S131" s="6">
        <v>479043</v>
      </c>
      <c r="U131" s="6">
        <v>7425755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6">
        <v>1546214</v>
      </c>
      <c r="AD131" s="1">
        <v>0</v>
      </c>
      <c r="AE131" s="1">
        <v>0</v>
      </c>
      <c r="AF131" s="6">
        <v>494166</v>
      </c>
      <c r="AG131" s="1">
        <v>0</v>
      </c>
      <c r="AH131" s="6">
        <v>81498214</v>
      </c>
      <c r="AI131" s="6">
        <v>9238099</v>
      </c>
      <c r="AJ131" s="1">
        <v>0</v>
      </c>
      <c r="AK131" s="1">
        <v>0</v>
      </c>
      <c r="AL131" s="6">
        <v>2000</v>
      </c>
      <c r="AM131" s="1">
        <v>0</v>
      </c>
      <c r="AO131" s="6">
        <v>9478067</v>
      </c>
      <c r="AP131" s="6">
        <v>7092281</v>
      </c>
      <c r="AQ131" s="1">
        <v>0</v>
      </c>
      <c r="AR131" s="1">
        <v>0</v>
      </c>
      <c r="AS131" s="1">
        <v>0</v>
      </c>
      <c r="AT131" s="6">
        <v>6027003</v>
      </c>
      <c r="AU131" s="6">
        <v>2125172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6">
        <v>5433405</v>
      </c>
      <c r="BC131" s="1">
        <v>0</v>
      </c>
      <c r="BD131" s="6">
        <v>1328764</v>
      </c>
      <c r="BE131" s="6">
        <v>21862057</v>
      </c>
      <c r="BF131" s="6">
        <v>3854738</v>
      </c>
      <c r="BG131" s="6">
        <v>1359544</v>
      </c>
      <c r="BH131" s="1">
        <v>0</v>
      </c>
      <c r="BI131" s="6">
        <v>2767336</v>
      </c>
      <c r="BJ131" s="1">
        <v>0</v>
      </c>
      <c r="BK131" s="6">
        <v>1295624</v>
      </c>
      <c r="BL131" s="6">
        <v>6757924</v>
      </c>
      <c r="BM131" s="1">
        <v>0</v>
      </c>
      <c r="BN131" s="1">
        <v>0</v>
      </c>
      <c r="BO131" s="6">
        <v>917506</v>
      </c>
      <c r="BP131" s="1">
        <v>0</v>
      </c>
      <c r="BQ131" s="1">
        <v>0</v>
      </c>
      <c r="BR131" s="6">
        <v>1549803</v>
      </c>
      <c r="BS131" s="1">
        <v>0</v>
      </c>
      <c r="BT131" s="1">
        <v>0</v>
      </c>
      <c r="BU131" s="1">
        <v>0</v>
      </c>
      <c r="BV131" s="6">
        <v>6859345</v>
      </c>
      <c r="BW131" s="6">
        <v>2204477</v>
      </c>
      <c r="BX131" s="6">
        <v>782923</v>
      </c>
      <c r="BY131" s="1">
        <v>0</v>
      </c>
      <c r="BZ131" s="5">
        <f t="shared" si="15"/>
        <v>284815596</v>
      </c>
    </row>
    <row r="132" spans="1:78" x14ac:dyDescent="0.25">
      <c r="A132" t="s">
        <v>338</v>
      </c>
      <c r="B132" t="s">
        <v>339</v>
      </c>
      <c r="C132" s="1">
        <v>0</v>
      </c>
      <c r="D132" s="1">
        <v>0</v>
      </c>
      <c r="E132" s="6">
        <v>1487840</v>
      </c>
      <c r="F132" s="1">
        <v>0</v>
      </c>
      <c r="G132" s="6">
        <v>2028354</v>
      </c>
      <c r="H132" s="6">
        <v>1483316</v>
      </c>
      <c r="I132" s="6">
        <v>2005609</v>
      </c>
      <c r="J132" s="6">
        <v>23597976</v>
      </c>
      <c r="K132" s="1">
        <v>0</v>
      </c>
      <c r="L132" s="5">
        <v>0</v>
      </c>
      <c r="M132" s="6">
        <v>10083464</v>
      </c>
      <c r="N132" s="6">
        <v>60204250</v>
      </c>
      <c r="O132" s="6">
        <v>2512000</v>
      </c>
      <c r="P132" s="6">
        <v>102688496</v>
      </c>
      <c r="Q132" s="6">
        <v>4744547</v>
      </c>
      <c r="R132" s="6">
        <v>7771771</v>
      </c>
      <c r="S132" s="6">
        <v>3732000</v>
      </c>
      <c r="U132" s="6">
        <v>10580257</v>
      </c>
      <c r="V132" s="6">
        <v>10175000</v>
      </c>
      <c r="W132" s="6">
        <v>47573</v>
      </c>
      <c r="X132" s="6">
        <v>222771</v>
      </c>
      <c r="Y132" s="6">
        <v>19201122</v>
      </c>
      <c r="Z132" s="6">
        <v>6910241</v>
      </c>
      <c r="AA132" s="1">
        <v>0</v>
      </c>
      <c r="AB132" s="6">
        <v>4740384</v>
      </c>
      <c r="AC132" s="6">
        <v>9768059</v>
      </c>
      <c r="AD132" s="1">
        <v>0</v>
      </c>
      <c r="AE132" s="1">
        <v>0</v>
      </c>
      <c r="AF132" s="6">
        <v>13727</v>
      </c>
      <c r="AG132" s="6">
        <v>1739000</v>
      </c>
      <c r="AH132" s="6">
        <v>173318571</v>
      </c>
      <c r="AI132" s="6">
        <v>11827096</v>
      </c>
      <c r="AJ132" s="1">
        <v>0</v>
      </c>
      <c r="AK132" s="6">
        <v>4500000</v>
      </c>
      <c r="AL132" s="6">
        <v>4591672</v>
      </c>
      <c r="AM132" s="6">
        <v>95470626</v>
      </c>
      <c r="AO132" s="6">
        <v>6500000</v>
      </c>
      <c r="AP132" s="6">
        <v>21123804</v>
      </c>
      <c r="AQ132" s="6">
        <v>7370065</v>
      </c>
      <c r="AR132" s="6">
        <v>3460021</v>
      </c>
      <c r="AS132" s="1">
        <v>0</v>
      </c>
      <c r="AT132" s="6">
        <v>34261367</v>
      </c>
      <c r="AU132" s="6">
        <v>11474548</v>
      </c>
      <c r="AV132" s="6">
        <v>5555556</v>
      </c>
      <c r="AW132" s="6">
        <v>7000000</v>
      </c>
      <c r="AX132" s="6">
        <v>25000000</v>
      </c>
      <c r="AY132" s="6">
        <v>1504552</v>
      </c>
      <c r="AZ132" s="1">
        <v>0</v>
      </c>
      <c r="BA132" s="6">
        <v>1274989</v>
      </c>
      <c r="BB132" s="6">
        <v>4878355</v>
      </c>
      <c r="BC132" s="6">
        <v>579879</v>
      </c>
      <c r="BD132" s="6">
        <v>17465568</v>
      </c>
      <c r="BE132" s="6">
        <v>18750834</v>
      </c>
      <c r="BF132" s="6">
        <v>27584108</v>
      </c>
      <c r="BG132" s="6">
        <v>8100000</v>
      </c>
      <c r="BH132" s="1">
        <v>0</v>
      </c>
      <c r="BI132" s="6">
        <v>6017000</v>
      </c>
      <c r="BJ132" s="6">
        <v>24941698</v>
      </c>
      <c r="BK132" s="6">
        <v>2500000</v>
      </c>
      <c r="BL132" s="6">
        <v>7500000</v>
      </c>
      <c r="BM132" s="6">
        <v>24840400</v>
      </c>
      <c r="BN132" s="1">
        <v>0</v>
      </c>
      <c r="BO132" s="6">
        <v>11402028</v>
      </c>
      <c r="BP132" s="6">
        <v>14816419</v>
      </c>
      <c r="BQ132" s="6">
        <v>4045701</v>
      </c>
      <c r="BR132" s="6">
        <v>3603698</v>
      </c>
      <c r="BS132" s="6">
        <v>8037371</v>
      </c>
      <c r="BT132" s="6">
        <v>13474000</v>
      </c>
      <c r="BU132" s="6">
        <v>17684150</v>
      </c>
      <c r="BV132" s="6">
        <v>7152579</v>
      </c>
      <c r="BW132" s="6">
        <v>828088</v>
      </c>
      <c r="BX132" s="1">
        <v>0</v>
      </c>
      <c r="BY132" s="1">
        <v>0</v>
      </c>
      <c r="BZ132" s="5">
        <f t="shared" si="15"/>
        <v>924172500</v>
      </c>
    </row>
    <row r="133" spans="1:78" x14ac:dyDescent="0.25">
      <c r="A133" t="s">
        <v>340</v>
      </c>
      <c r="B133" t="s">
        <v>341</v>
      </c>
      <c r="C133" s="1">
        <v>0</v>
      </c>
      <c r="D133" s="6">
        <v>328558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5">
        <v>0</v>
      </c>
      <c r="M133" s="6">
        <v>110000</v>
      </c>
      <c r="N133" s="6">
        <v>243822</v>
      </c>
      <c r="O133" s="1">
        <v>0</v>
      </c>
      <c r="P133" s="6">
        <v>825000</v>
      </c>
      <c r="Q133" s="6">
        <v>500000</v>
      </c>
      <c r="R133" s="1">
        <v>0</v>
      </c>
      <c r="S133" s="1">
        <v>0</v>
      </c>
      <c r="U133" s="1">
        <v>0</v>
      </c>
      <c r="V133" s="1">
        <v>0</v>
      </c>
      <c r="W133" s="1">
        <v>0</v>
      </c>
      <c r="X133" s="1">
        <v>0</v>
      </c>
      <c r="Y133" s="6">
        <v>199264</v>
      </c>
      <c r="Z133" s="1">
        <v>0</v>
      </c>
      <c r="AA133" s="6">
        <v>533424</v>
      </c>
      <c r="AB133" s="6">
        <v>129014</v>
      </c>
      <c r="AC133" s="6">
        <v>4081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6">
        <v>678030</v>
      </c>
      <c r="AO133" s="1">
        <v>0</v>
      </c>
      <c r="AP133" s="6">
        <v>9510</v>
      </c>
      <c r="AQ133" s="1">
        <v>0</v>
      </c>
      <c r="AR133" s="6">
        <v>15650</v>
      </c>
      <c r="AS133" s="1">
        <v>0</v>
      </c>
      <c r="AT133" s="6">
        <v>3008004</v>
      </c>
      <c r="AU133" s="6">
        <v>8004</v>
      </c>
      <c r="AV133" s="6">
        <v>312877</v>
      </c>
      <c r="AW133" s="1">
        <v>0</v>
      </c>
      <c r="AX133" s="6">
        <v>1577796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6">
        <v>3186963</v>
      </c>
      <c r="BG133" s="6">
        <v>244767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6">
        <v>1701502</v>
      </c>
      <c r="BO133" s="1">
        <v>0</v>
      </c>
      <c r="BP133" s="6">
        <v>645050</v>
      </c>
      <c r="BQ133" s="6">
        <v>1772</v>
      </c>
      <c r="BR133" s="1">
        <v>0</v>
      </c>
      <c r="BS133" s="1">
        <v>0</v>
      </c>
      <c r="BT133" s="1">
        <v>0</v>
      </c>
      <c r="BU133" s="6">
        <v>48748</v>
      </c>
      <c r="BV133" s="6">
        <v>773260</v>
      </c>
      <c r="BW133" s="6">
        <v>86104</v>
      </c>
      <c r="BX133" s="1">
        <v>0</v>
      </c>
      <c r="BY133" s="6">
        <v>7575</v>
      </c>
      <c r="BZ133" s="5">
        <f t="shared" si="15"/>
        <v>15178775</v>
      </c>
    </row>
    <row r="134" spans="1:78" x14ac:dyDescent="0.25">
      <c r="A134" t="s">
        <v>342</v>
      </c>
      <c r="B134" t="s">
        <v>343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5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6">
        <v>29507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5">
        <f t="shared" si="15"/>
        <v>29507</v>
      </c>
    </row>
    <row r="135" spans="1:78" x14ac:dyDescent="0.25">
      <c r="A135" t="s">
        <v>344</v>
      </c>
      <c r="B135" t="s">
        <v>345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5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6">
        <v>817843</v>
      </c>
      <c r="BG135" s="6">
        <v>2000000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5">
        <f t="shared" ref="BZ135:BZ144" si="16">SUM(C135:BY135)</f>
        <v>2817843</v>
      </c>
    </row>
    <row r="136" spans="1:78" x14ac:dyDescent="0.25">
      <c r="A136" t="s">
        <v>346</v>
      </c>
      <c r="B136" t="s">
        <v>347</v>
      </c>
      <c r="L136" s="5">
        <v>0</v>
      </c>
      <c r="BZ136" s="5">
        <f t="shared" si="16"/>
        <v>0</v>
      </c>
    </row>
    <row r="137" spans="1:78" x14ac:dyDescent="0.25">
      <c r="A137" t="s">
        <v>348</v>
      </c>
      <c r="B137" t="s">
        <v>349</v>
      </c>
      <c r="C137" s="6">
        <v>41632</v>
      </c>
      <c r="D137" s="6">
        <v>2419098</v>
      </c>
      <c r="E137" s="6">
        <v>548989</v>
      </c>
      <c r="F137" s="6">
        <v>583110</v>
      </c>
      <c r="G137" s="6">
        <v>45677</v>
      </c>
      <c r="H137" s="6">
        <v>221846</v>
      </c>
      <c r="I137" s="1">
        <v>0</v>
      </c>
      <c r="J137" s="6">
        <v>1739643</v>
      </c>
      <c r="K137" s="6">
        <v>617169</v>
      </c>
      <c r="L137" s="5">
        <v>335124</v>
      </c>
      <c r="M137" s="6">
        <v>1647519</v>
      </c>
      <c r="N137" s="6">
        <v>1032932</v>
      </c>
      <c r="O137" s="6">
        <v>3364</v>
      </c>
      <c r="P137" s="6">
        <v>6054900</v>
      </c>
      <c r="Q137" s="6">
        <v>137932</v>
      </c>
      <c r="R137" s="6">
        <v>370842</v>
      </c>
      <c r="S137" s="6">
        <v>562435</v>
      </c>
      <c r="U137" s="6">
        <v>1464882</v>
      </c>
      <c r="V137" s="6">
        <v>2807695</v>
      </c>
      <c r="W137" s="1">
        <v>0</v>
      </c>
      <c r="X137" s="6">
        <v>976353</v>
      </c>
      <c r="Y137" s="6">
        <v>1167592</v>
      </c>
      <c r="Z137" s="6">
        <v>85071</v>
      </c>
      <c r="AA137" s="6">
        <v>26233</v>
      </c>
      <c r="AB137" s="6">
        <v>305167</v>
      </c>
      <c r="AC137" s="6">
        <v>1211268</v>
      </c>
      <c r="AD137" s="1">
        <v>0</v>
      </c>
      <c r="AE137" s="6">
        <v>234332</v>
      </c>
      <c r="AF137" s="6">
        <v>287960</v>
      </c>
      <c r="AG137" s="6">
        <v>1465564</v>
      </c>
      <c r="AH137" s="6">
        <v>8107599</v>
      </c>
      <c r="AI137" s="6">
        <v>1025352</v>
      </c>
      <c r="AJ137" s="1">
        <v>0</v>
      </c>
      <c r="AK137" s="6">
        <v>5998</v>
      </c>
      <c r="AL137" s="6">
        <v>699992</v>
      </c>
      <c r="AM137" s="6">
        <v>3353142</v>
      </c>
      <c r="AO137" s="6">
        <v>1068327</v>
      </c>
      <c r="AP137" s="6">
        <v>495683</v>
      </c>
      <c r="AQ137" s="6">
        <v>643517</v>
      </c>
      <c r="AR137" s="6">
        <v>498656</v>
      </c>
      <c r="AS137" s="6">
        <v>323467</v>
      </c>
      <c r="AT137" s="6">
        <v>1146846</v>
      </c>
      <c r="AU137" s="6">
        <v>16552</v>
      </c>
      <c r="AV137" s="6">
        <v>1903</v>
      </c>
      <c r="AW137" s="6">
        <v>44128</v>
      </c>
      <c r="AX137" s="6">
        <v>962564</v>
      </c>
      <c r="AY137" s="6">
        <v>245092</v>
      </c>
      <c r="AZ137" s="6">
        <v>178235</v>
      </c>
      <c r="BA137" s="6">
        <v>313892</v>
      </c>
      <c r="BB137" s="6">
        <v>496201</v>
      </c>
      <c r="BC137" s="6">
        <v>117848</v>
      </c>
      <c r="BD137" s="6">
        <v>3646903</v>
      </c>
      <c r="BE137" s="6">
        <v>701513</v>
      </c>
      <c r="BF137" s="6">
        <v>2499942</v>
      </c>
      <c r="BG137" s="6">
        <v>3771962</v>
      </c>
      <c r="BH137" s="6">
        <v>116560</v>
      </c>
      <c r="BI137" s="1">
        <v>0</v>
      </c>
      <c r="BJ137" s="6">
        <v>6038</v>
      </c>
      <c r="BK137" s="1">
        <v>0</v>
      </c>
      <c r="BL137" s="1">
        <v>0</v>
      </c>
      <c r="BM137" s="6">
        <v>522434</v>
      </c>
      <c r="BN137" s="6">
        <v>604086</v>
      </c>
      <c r="BO137" s="6">
        <v>366370</v>
      </c>
      <c r="BP137" s="6">
        <v>3056906</v>
      </c>
      <c r="BQ137" s="6">
        <v>288171</v>
      </c>
      <c r="BR137" s="6">
        <v>1440648</v>
      </c>
      <c r="BS137" s="6">
        <v>905316</v>
      </c>
      <c r="BT137" s="1">
        <v>0</v>
      </c>
      <c r="BU137" s="6">
        <v>3335795</v>
      </c>
      <c r="BV137" s="1">
        <v>0</v>
      </c>
      <c r="BW137" s="1">
        <v>0</v>
      </c>
      <c r="BX137" s="6">
        <v>858025</v>
      </c>
      <c r="BY137" s="6">
        <v>185958</v>
      </c>
      <c r="BZ137" s="5">
        <f t="shared" si="16"/>
        <v>68445950</v>
      </c>
    </row>
    <row r="138" spans="1:78" x14ac:dyDescent="0.25">
      <c r="A138" t="s">
        <v>350</v>
      </c>
      <c r="B138" t="s">
        <v>351</v>
      </c>
      <c r="C138" s="1">
        <v>0</v>
      </c>
      <c r="D138" s="6">
        <v>136070</v>
      </c>
      <c r="E138" s="1">
        <v>0</v>
      </c>
      <c r="F138" s="6">
        <v>440259</v>
      </c>
      <c r="G138" s="6">
        <v>270466</v>
      </c>
      <c r="H138" s="6">
        <v>120000</v>
      </c>
      <c r="I138" s="1">
        <v>0</v>
      </c>
      <c r="J138" s="6">
        <v>504713</v>
      </c>
      <c r="K138" s="1">
        <v>0</v>
      </c>
      <c r="L138" s="5">
        <v>0</v>
      </c>
      <c r="M138" s="6">
        <v>109454</v>
      </c>
      <c r="N138" s="6">
        <v>2985669</v>
      </c>
      <c r="O138" s="1">
        <v>0</v>
      </c>
      <c r="P138" s="6">
        <v>1831158</v>
      </c>
      <c r="Q138" s="6">
        <v>550925</v>
      </c>
      <c r="R138" s="6">
        <v>75000</v>
      </c>
      <c r="S138" s="6">
        <v>215838</v>
      </c>
      <c r="U138" s="1">
        <v>0</v>
      </c>
      <c r="V138" s="6">
        <v>200000</v>
      </c>
      <c r="W138" s="6">
        <v>21270</v>
      </c>
      <c r="X138" s="6">
        <v>245220</v>
      </c>
      <c r="Y138" s="6">
        <v>101519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6">
        <v>59824</v>
      </c>
      <c r="AG138" s="1">
        <v>0</v>
      </c>
      <c r="AH138" s="6">
        <v>2277000</v>
      </c>
      <c r="AI138" s="6">
        <v>245612</v>
      </c>
      <c r="AJ138" s="1">
        <v>0</v>
      </c>
      <c r="AK138" s="6">
        <v>142017</v>
      </c>
      <c r="AL138" s="1">
        <v>0</v>
      </c>
      <c r="AM138" s="6">
        <v>2422015</v>
      </c>
      <c r="AO138" s="6">
        <v>328499</v>
      </c>
      <c r="AP138" s="6">
        <v>357342</v>
      </c>
      <c r="AQ138" s="6">
        <v>90139</v>
      </c>
      <c r="AR138" s="6">
        <v>168641</v>
      </c>
      <c r="AS138" s="6">
        <v>110020</v>
      </c>
      <c r="AT138" s="6">
        <v>1560321</v>
      </c>
      <c r="AU138" s="1">
        <v>0</v>
      </c>
      <c r="AV138" s="6">
        <v>168029</v>
      </c>
      <c r="AW138" s="6">
        <v>139766</v>
      </c>
      <c r="AX138" s="6">
        <v>539468</v>
      </c>
      <c r="AY138" s="1">
        <v>0</v>
      </c>
      <c r="AZ138" s="6">
        <v>60022</v>
      </c>
      <c r="BA138" s="1">
        <v>0</v>
      </c>
      <c r="BB138" s="6">
        <v>250125</v>
      </c>
      <c r="BC138" s="6">
        <v>1011969</v>
      </c>
      <c r="BD138" s="6">
        <v>656761</v>
      </c>
      <c r="BE138" s="6">
        <v>197176</v>
      </c>
      <c r="BF138" s="6">
        <v>437594</v>
      </c>
      <c r="BG138" s="6">
        <v>496716</v>
      </c>
      <c r="BH138" s="1">
        <v>0</v>
      </c>
      <c r="BI138" s="1">
        <v>0</v>
      </c>
      <c r="BJ138" s="1">
        <v>0</v>
      </c>
      <c r="BK138" s="6">
        <v>150000</v>
      </c>
      <c r="BL138" s="6">
        <v>102077</v>
      </c>
      <c r="BM138" s="1">
        <v>0</v>
      </c>
      <c r="BN138" s="6">
        <v>1206131</v>
      </c>
      <c r="BO138" s="6">
        <v>757633</v>
      </c>
      <c r="BP138" s="6">
        <v>151777</v>
      </c>
      <c r="BQ138" s="6">
        <v>234222</v>
      </c>
      <c r="BR138" s="6">
        <v>241787</v>
      </c>
      <c r="BS138" s="6">
        <v>135861</v>
      </c>
      <c r="BT138" s="1">
        <v>0</v>
      </c>
      <c r="BU138" s="1">
        <v>0</v>
      </c>
      <c r="BV138" s="6">
        <v>387966</v>
      </c>
      <c r="BW138" s="1">
        <v>0</v>
      </c>
      <c r="BX138" s="1">
        <v>0</v>
      </c>
      <c r="BY138" s="1">
        <v>0</v>
      </c>
      <c r="BZ138" s="5">
        <f t="shared" si="16"/>
        <v>22894071</v>
      </c>
    </row>
    <row r="139" spans="1:78" x14ac:dyDescent="0.25">
      <c r="A139" t="s">
        <v>352</v>
      </c>
      <c r="B139" t="s">
        <v>353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5">
        <v>0</v>
      </c>
      <c r="M139" s="6">
        <v>16293200</v>
      </c>
      <c r="N139" s="1">
        <v>0</v>
      </c>
      <c r="O139" s="1">
        <v>0</v>
      </c>
      <c r="P139" s="6">
        <v>149737218</v>
      </c>
      <c r="Q139" s="1">
        <v>0</v>
      </c>
      <c r="R139" s="1">
        <v>0</v>
      </c>
      <c r="S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6">
        <v>35000000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6">
        <v>287022270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6">
        <v>58895000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5">
        <f t="shared" si="16"/>
        <v>546947688</v>
      </c>
    </row>
    <row r="140" spans="1:78" x14ac:dyDescent="0.25">
      <c r="A140" t="s">
        <v>209</v>
      </c>
      <c r="B140" t="s">
        <v>354</v>
      </c>
      <c r="C140" s="6">
        <f>SUM(C127:C139)</f>
        <v>2685744</v>
      </c>
      <c r="D140" s="6">
        <f t="shared" ref="D140:BO140" si="17">SUM(D127:D139)</f>
        <v>8939622</v>
      </c>
      <c r="E140" s="6">
        <f t="shared" si="17"/>
        <v>3222926</v>
      </c>
      <c r="F140" s="6">
        <f t="shared" si="17"/>
        <v>11072981</v>
      </c>
      <c r="G140" s="6">
        <f t="shared" si="17"/>
        <v>5893237</v>
      </c>
      <c r="H140" s="6">
        <f t="shared" si="17"/>
        <v>5332333</v>
      </c>
      <c r="I140" s="6">
        <f t="shared" si="17"/>
        <v>9011364</v>
      </c>
      <c r="J140" s="6">
        <f t="shared" si="17"/>
        <v>42204690</v>
      </c>
      <c r="K140" s="6">
        <f t="shared" si="17"/>
        <v>3708808</v>
      </c>
      <c r="L140" s="5">
        <v>3601766</v>
      </c>
      <c r="M140" s="6">
        <f t="shared" si="17"/>
        <v>44384074</v>
      </c>
      <c r="N140" s="6">
        <f t="shared" si="17"/>
        <v>133562197</v>
      </c>
      <c r="O140" s="6">
        <f t="shared" si="17"/>
        <v>5912330</v>
      </c>
      <c r="P140" s="6">
        <f t="shared" si="17"/>
        <v>323452790</v>
      </c>
      <c r="Q140" s="6">
        <f t="shared" si="17"/>
        <v>17087213</v>
      </c>
      <c r="R140" s="6">
        <f t="shared" si="17"/>
        <v>12310564</v>
      </c>
      <c r="S140" s="6">
        <f t="shared" si="17"/>
        <v>11556069</v>
      </c>
      <c r="T140" s="6">
        <f t="shared" si="17"/>
        <v>0</v>
      </c>
      <c r="U140" s="6">
        <f t="shared" si="17"/>
        <v>23672867</v>
      </c>
      <c r="V140" s="6">
        <f t="shared" si="17"/>
        <v>21668704</v>
      </c>
      <c r="W140" s="6">
        <f t="shared" si="17"/>
        <v>1562545</v>
      </c>
      <c r="X140" s="6">
        <f t="shared" si="17"/>
        <v>2115937</v>
      </c>
      <c r="Y140" s="6">
        <f t="shared" si="17"/>
        <v>46042708</v>
      </c>
      <c r="Z140" s="6">
        <f t="shared" si="17"/>
        <v>43801573</v>
      </c>
      <c r="AA140" s="6">
        <f t="shared" si="17"/>
        <v>3858262</v>
      </c>
      <c r="AB140" s="6">
        <f t="shared" si="17"/>
        <v>6576824</v>
      </c>
      <c r="AC140" s="6">
        <f t="shared" si="17"/>
        <v>26288556</v>
      </c>
      <c r="AD140" s="6">
        <f t="shared" si="17"/>
        <v>0</v>
      </c>
      <c r="AE140" s="6">
        <f t="shared" si="17"/>
        <v>3433710</v>
      </c>
      <c r="AF140" s="6">
        <f t="shared" si="17"/>
        <v>2818899</v>
      </c>
      <c r="AG140" s="6">
        <f t="shared" si="17"/>
        <v>7436894</v>
      </c>
      <c r="AH140" s="6">
        <f t="shared" si="17"/>
        <v>621025217</v>
      </c>
      <c r="AI140" s="6">
        <f t="shared" si="17"/>
        <v>30000031</v>
      </c>
      <c r="AJ140" s="6">
        <f t="shared" si="17"/>
        <v>931051</v>
      </c>
      <c r="AK140" s="6">
        <f t="shared" si="17"/>
        <v>6149626</v>
      </c>
      <c r="AL140" s="6">
        <f t="shared" si="17"/>
        <v>7516115</v>
      </c>
      <c r="AM140" s="6">
        <f t="shared" si="17"/>
        <v>137065468</v>
      </c>
      <c r="AN140" s="6">
        <f t="shared" si="17"/>
        <v>0</v>
      </c>
      <c r="AO140" s="6">
        <f t="shared" si="17"/>
        <v>28088646</v>
      </c>
      <c r="AP140" s="6">
        <f t="shared" si="17"/>
        <v>43947239</v>
      </c>
      <c r="AQ140" s="6">
        <f t="shared" si="17"/>
        <v>13113316</v>
      </c>
      <c r="AR140" s="6">
        <f t="shared" si="17"/>
        <v>7031969</v>
      </c>
      <c r="AS140" s="6">
        <f t="shared" si="17"/>
        <v>2786424</v>
      </c>
      <c r="AT140" s="6">
        <f t="shared" si="17"/>
        <v>72320134</v>
      </c>
      <c r="AU140" s="6">
        <f t="shared" si="17"/>
        <v>18064161</v>
      </c>
      <c r="AV140" s="6">
        <f t="shared" si="17"/>
        <v>8093409</v>
      </c>
      <c r="AW140" s="6">
        <f t="shared" si="17"/>
        <v>11096326</v>
      </c>
      <c r="AX140" s="6">
        <f t="shared" si="17"/>
        <v>42976655</v>
      </c>
      <c r="AY140" s="6">
        <f t="shared" si="17"/>
        <v>2212493</v>
      </c>
      <c r="AZ140" s="6">
        <f t="shared" si="17"/>
        <v>529689</v>
      </c>
      <c r="BA140" s="6">
        <f t="shared" si="17"/>
        <v>4882077</v>
      </c>
      <c r="BB140" s="6">
        <f t="shared" si="17"/>
        <v>16051714</v>
      </c>
      <c r="BC140" s="6">
        <f t="shared" si="17"/>
        <v>9164927</v>
      </c>
      <c r="BD140" s="6">
        <f t="shared" si="17"/>
        <v>33945007</v>
      </c>
      <c r="BE140" s="6">
        <f t="shared" si="17"/>
        <v>54862922</v>
      </c>
      <c r="BF140" s="6">
        <f t="shared" si="17"/>
        <v>57179746</v>
      </c>
      <c r="BG140" s="6">
        <f t="shared" si="17"/>
        <v>44277862</v>
      </c>
      <c r="BH140" s="6">
        <f t="shared" si="17"/>
        <v>2639948</v>
      </c>
      <c r="BI140" s="6">
        <f t="shared" si="17"/>
        <v>14197670</v>
      </c>
      <c r="BJ140" s="6">
        <f t="shared" si="17"/>
        <v>36679340</v>
      </c>
      <c r="BK140" s="6">
        <f t="shared" si="17"/>
        <v>8155912</v>
      </c>
      <c r="BL140" s="6">
        <f t="shared" si="17"/>
        <v>16999314</v>
      </c>
      <c r="BM140" s="6">
        <f t="shared" si="17"/>
        <v>34265617</v>
      </c>
      <c r="BN140" s="6">
        <f t="shared" si="17"/>
        <v>18178289</v>
      </c>
      <c r="BO140" s="6">
        <f t="shared" si="17"/>
        <v>20687613</v>
      </c>
      <c r="BP140" s="6">
        <f t="shared" ref="BP140:BY140" si="18">SUM(BP127:BP139)</f>
        <v>34034851</v>
      </c>
      <c r="BQ140" s="6">
        <f t="shared" si="18"/>
        <v>8536432</v>
      </c>
      <c r="BR140" s="6">
        <f t="shared" si="18"/>
        <v>9814477</v>
      </c>
      <c r="BS140" s="6">
        <f t="shared" si="18"/>
        <v>14194909</v>
      </c>
      <c r="BT140" s="6">
        <f t="shared" si="18"/>
        <v>79401523</v>
      </c>
      <c r="BU140" s="6">
        <f t="shared" si="18"/>
        <v>36137297</v>
      </c>
      <c r="BV140" s="6">
        <f t="shared" si="18"/>
        <v>35833615</v>
      </c>
      <c r="BW140" s="6">
        <f t="shared" si="18"/>
        <v>31845445</v>
      </c>
      <c r="BX140" s="6">
        <f t="shared" si="18"/>
        <v>25482729</v>
      </c>
      <c r="BY140" s="6">
        <f t="shared" si="18"/>
        <v>4494272</v>
      </c>
      <c r="BZ140" s="5">
        <f t="shared" si="16"/>
        <v>2538107664</v>
      </c>
    </row>
    <row r="141" spans="1:78" x14ac:dyDescent="0.25">
      <c r="A141" t="s">
        <v>209</v>
      </c>
      <c r="B141" t="s">
        <v>355</v>
      </c>
      <c r="C141" s="6">
        <f>SUM(C120:C139)</f>
        <v>2722315</v>
      </c>
      <c r="D141" s="6">
        <f t="shared" ref="D141:BO141" si="19">SUM(D120:D139)</f>
        <v>8974072</v>
      </c>
      <c r="E141" s="6">
        <f t="shared" si="19"/>
        <v>3250221</v>
      </c>
      <c r="F141" s="6">
        <f t="shared" si="19"/>
        <v>11940634</v>
      </c>
      <c r="G141" s="6">
        <f t="shared" si="19"/>
        <v>5994611</v>
      </c>
      <c r="H141" s="6">
        <f t="shared" si="19"/>
        <v>5375573</v>
      </c>
      <c r="I141" s="6">
        <f t="shared" si="19"/>
        <v>9095068</v>
      </c>
      <c r="J141" s="6">
        <f t="shared" si="19"/>
        <v>42457830</v>
      </c>
      <c r="K141" s="6">
        <f t="shared" si="19"/>
        <v>3748994</v>
      </c>
      <c r="L141" s="5">
        <v>3607635</v>
      </c>
      <c r="M141" s="6">
        <f t="shared" si="19"/>
        <v>44656921</v>
      </c>
      <c r="N141" s="6">
        <f t="shared" si="19"/>
        <v>134316002</v>
      </c>
      <c r="O141" s="6">
        <f t="shared" si="19"/>
        <v>5948706</v>
      </c>
      <c r="P141" s="6">
        <f t="shared" si="19"/>
        <v>342609289</v>
      </c>
      <c r="Q141" s="6">
        <f t="shared" si="19"/>
        <v>17197977</v>
      </c>
      <c r="R141" s="6">
        <f t="shared" si="19"/>
        <v>12313554</v>
      </c>
      <c r="S141" s="6">
        <f t="shared" si="19"/>
        <v>11614590</v>
      </c>
      <c r="T141" s="6">
        <f t="shared" si="19"/>
        <v>0</v>
      </c>
      <c r="U141" s="6">
        <f t="shared" si="19"/>
        <v>23806050</v>
      </c>
      <c r="V141" s="6">
        <f t="shared" si="19"/>
        <v>25718628</v>
      </c>
      <c r="W141" s="6">
        <f t="shared" si="19"/>
        <v>1707558</v>
      </c>
      <c r="X141" s="6">
        <f t="shared" si="19"/>
        <v>2971078</v>
      </c>
      <c r="Y141" s="6">
        <f t="shared" si="19"/>
        <v>46324154</v>
      </c>
      <c r="Z141" s="6">
        <f t="shared" si="19"/>
        <v>43901919</v>
      </c>
      <c r="AA141" s="6">
        <f t="shared" si="19"/>
        <v>3936245</v>
      </c>
      <c r="AB141" s="6">
        <f t="shared" si="19"/>
        <v>7365923</v>
      </c>
      <c r="AC141" s="6">
        <f t="shared" si="19"/>
        <v>26496821</v>
      </c>
      <c r="AD141" s="6">
        <f t="shared" si="19"/>
        <v>172647</v>
      </c>
      <c r="AE141" s="6">
        <f t="shared" si="19"/>
        <v>3468384</v>
      </c>
      <c r="AF141" s="6">
        <f t="shared" si="19"/>
        <v>2879509</v>
      </c>
      <c r="AG141" s="6">
        <f t="shared" si="19"/>
        <v>7584705</v>
      </c>
      <c r="AH141" s="6">
        <f t="shared" si="19"/>
        <v>622211615</v>
      </c>
      <c r="AI141" s="6">
        <f t="shared" si="19"/>
        <v>30641380</v>
      </c>
      <c r="AJ141" s="6">
        <f t="shared" si="19"/>
        <v>947610</v>
      </c>
      <c r="AK141" s="6">
        <f t="shared" si="19"/>
        <v>6204307</v>
      </c>
      <c r="AL141" s="6">
        <f t="shared" si="19"/>
        <v>7516115</v>
      </c>
      <c r="AM141" s="6">
        <f t="shared" si="19"/>
        <v>137934392</v>
      </c>
      <c r="AN141" s="6">
        <f t="shared" si="19"/>
        <v>0</v>
      </c>
      <c r="AO141" s="6">
        <f t="shared" si="19"/>
        <v>28188504</v>
      </c>
      <c r="AP141" s="6">
        <f t="shared" si="19"/>
        <v>44363635</v>
      </c>
      <c r="AQ141" s="6">
        <f t="shared" si="19"/>
        <v>13113316</v>
      </c>
      <c r="AR141" s="6">
        <f t="shared" si="19"/>
        <v>7124346</v>
      </c>
      <c r="AS141" s="6">
        <f t="shared" si="19"/>
        <v>4432750</v>
      </c>
      <c r="AT141" s="6">
        <f t="shared" si="19"/>
        <v>72593030</v>
      </c>
      <c r="AU141" s="6">
        <f t="shared" si="19"/>
        <v>18182145</v>
      </c>
      <c r="AV141" s="6">
        <f t="shared" si="19"/>
        <v>8128733</v>
      </c>
      <c r="AW141" s="6">
        <f t="shared" si="19"/>
        <v>11159819</v>
      </c>
      <c r="AX141" s="6">
        <f t="shared" si="19"/>
        <v>43130015</v>
      </c>
      <c r="AY141" s="6">
        <f t="shared" si="19"/>
        <v>2220002</v>
      </c>
      <c r="AZ141" s="6">
        <f t="shared" si="19"/>
        <v>629399</v>
      </c>
      <c r="BA141" s="6">
        <f t="shared" si="19"/>
        <v>5402268</v>
      </c>
      <c r="BB141" s="6">
        <f t="shared" si="19"/>
        <v>16271040</v>
      </c>
      <c r="BC141" s="6">
        <f t="shared" si="19"/>
        <v>9507549</v>
      </c>
      <c r="BD141" s="6">
        <f t="shared" si="19"/>
        <v>34184621</v>
      </c>
      <c r="BE141" s="6">
        <f t="shared" si="19"/>
        <v>55216698</v>
      </c>
      <c r="BF141" s="6">
        <f t="shared" si="19"/>
        <v>57223488</v>
      </c>
      <c r="BG141" s="6">
        <f t="shared" si="19"/>
        <v>46462619</v>
      </c>
      <c r="BH141" s="6">
        <f t="shared" si="19"/>
        <v>2700091</v>
      </c>
      <c r="BI141" s="6">
        <f t="shared" si="19"/>
        <v>14268965</v>
      </c>
      <c r="BJ141" s="6">
        <f t="shared" si="19"/>
        <v>39892632</v>
      </c>
      <c r="BK141" s="6">
        <f t="shared" si="19"/>
        <v>8709052</v>
      </c>
      <c r="BL141" s="6">
        <f t="shared" si="19"/>
        <v>17053772</v>
      </c>
      <c r="BM141" s="6">
        <f t="shared" si="19"/>
        <v>34758621</v>
      </c>
      <c r="BN141" s="6">
        <f t="shared" si="19"/>
        <v>19679303</v>
      </c>
      <c r="BO141" s="6">
        <f t="shared" si="19"/>
        <v>23110412</v>
      </c>
      <c r="BP141" s="6">
        <f t="shared" ref="BP141:BY141" si="20">SUM(BP120:BP139)</f>
        <v>34271447</v>
      </c>
      <c r="BQ141" s="6">
        <f t="shared" si="20"/>
        <v>8631654</v>
      </c>
      <c r="BR141" s="6">
        <f t="shared" si="20"/>
        <v>9990971</v>
      </c>
      <c r="BS141" s="6">
        <f t="shared" si="20"/>
        <v>14274829</v>
      </c>
      <c r="BT141" s="6">
        <f t="shared" si="20"/>
        <v>79551938</v>
      </c>
      <c r="BU141" s="6">
        <f t="shared" si="20"/>
        <v>36516239</v>
      </c>
      <c r="BV141" s="6">
        <f t="shared" si="20"/>
        <v>35964835</v>
      </c>
      <c r="BW141" s="6">
        <f t="shared" si="20"/>
        <v>32817374</v>
      </c>
      <c r="BX141" s="6">
        <f t="shared" si="20"/>
        <v>26136553</v>
      </c>
      <c r="BY141" s="6">
        <f t="shared" si="20"/>
        <v>4495810</v>
      </c>
      <c r="BZ141" s="5">
        <f t="shared" si="16"/>
        <v>2587971507</v>
      </c>
    </row>
    <row r="142" spans="1:78" x14ac:dyDescent="0.25">
      <c r="A142" s="62" t="s">
        <v>356</v>
      </c>
      <c r="B142" s="62" t="s">
        <v>357</v>
      </c>
      <c r="C142" s="6">
        <v>1317480</v>
      </c>
      <c r="D142" s="6">
        <v>49100105</v>
      </c>
      <c r="E142" s="6">
        <v>1377579</v>
      </c>
      <c r="F142" s="6">
        <v>15021543</v>
      </c>
      <c r="G142" s="6">
        <v>3176519</v>
      </c>
      <c r="H142" s="6">
        <v>4070664</v>
      </c>
      <c r="I142" s="6">
        <v>11954948</v>
      </c>
      <c r="J142" s="6">
        <v>15230010</v>
      </c>
      <c r="K142" s="6">
        <v>2065321</v>
      </c>
      <c r="L142" s="5">
        <v>1493226</v>
      </c>
      <c r="M142" s="6">
        <v>115146878</v>
      </c>
      <c r="N142" s="6">
        <v>205042778</v>
      </c>
      <c r="O142" s="6">
        <v>2295426</v>
      </c>
      <c r="P142" s="6">
        <v>92395366</v>
      </c>
      <c r="Q142" s="6">
        <v>10620162</v>
      </c>
      <c r="R142" s="6">
        <v>1506822</v>
      </c>
      <c r="S142" s="6">
        <v>6723148</v>
      </c>
      <c r="U142" s="6">
        <v>9694501</v>
      </c>
      <c r="V142" s="6">
        <v>5611708</v>
      </c>
      <c r="W142" s="6">
        <v>50629</v>
      </c>
      <c r="X142" s="1">
        <v>0</v>
      </c>
      <c r="Y142" s="6">
        <v>236185314</v>
      </c>
      <c r="Z142" s="6">
        <v>4088830</v>
      </c>
      <c r="AA142" s="6">
        <v>5066023</v>
      </c>
      <c r="AB142" s="6">
        <v>1467748</v>
      </c>
      <c r="AC142" s="6">
        <v>24301405</v>
      </c>
      <c r="AD142" s="6">
        <v>689861</v>
      </c>
      <c r="AE142" s="6">
        <v>931414</v>
      </c>
      <c r="AF142" s="6">
        <v>1444465</v>
      </c>
      <c r="AG142" s="6">
        <v>12715404</v>
      </c>
      <c r="AH142" s="6">
        <v>90156005</v>
      </c>
      <c r="AI142" s="6">
        <v>19983983</v>
      </c>
      <c r="AJ142" s="6">
        <v>189857</v>
      </c>
      <c r="AK142" s="6">
        <v>2558047</v>
      </c>
      <c r="AL142" s="6">
        <v>3228235</v>
      </c>
      <c r="AM142" s="6">
        <v>66836300</v>
      </c>
      <c r="AO142" s="6">
        <v>24807157</v>
      </c>
      <c r="AP142" s="6">
        <v>21448803</v>
      </c>
      <c r="AQ142" s="6">
        <v>3341033</v>
      </c>
      <c r="AR142" s="6">
        <v>3284126</v>
      </c>
      <c r="AS142" s="6">
        <v>3439336</v>
      </c>
      <c r="AT142" s="6">
        <v>56253612</v>
      </c>
      <c r="AU142" s="6">
        <v>17466299</v>
      </c>
      <c r="AV142" s="6">
        <v>6885042</v>
      </c>
      <c r="AW142" s="6">
        <v>5524803</v>
      </c>
      <c r="AX142" s="6">
        <v>22997932</v>
      </c>
      <c r="AY142" s="6">
        <v>61030</v>
      </c>
      <c r="AZ142" s="6">
        <v>28315</v>
      </c>
      <c r="BA142" s="6">
        <v>3363926</v>
      </c>
      <c r="BB142" s="6">
        <v>5738309</v>
      </c>
      <c r="BC142" s="6">
        <v>26985342</v>
      </c>
      <c r="BD142" s="6">
        <v>11034518</v>
      </c>
      <c r="BE142" s="6">
        <v>25208369</v>
      </c>
      <c r="BF142" s="6">
        <v>49953938</v>
      </c>
      <c r="BG142" s="6">
        <v>66624781</v>
      </c>
      <c r="BH142" s="6">
        <v>2522271</v>
      </c>
      <c r="BI142" s="6">
        <v>7930638</v>
      </c>
      <c r="BJ142" s="6">
        <v>10289031</v>
      </c>
      <c r="BK142" s="6">
        <v>5923351</v>
      </c>
      <c r="BL142" s="6">
        <v>6625021</v>
      </c>
      <c r="BM142" s="6">
        <v>22491591</v>
      </c>
      <c r="BN142" s="6">
        <v>24192402</v>
      </c>
      <c r="BO142" s="6">
        <v>15656568</v>
      </c>
      <c r="BP142" s="6">
        <v>8930197</v>
      </c>
      <c r="BQ142" s="6">
        <v>3057915</v>
      </c>
      <c r="BR142" s="6">
        <v>1737249</v>
      </c>
      <c r="BS142" s="6">
        <v>8639649</v>
      </c>
      <c r="BT142" s="6">
        <v>12305956</v>
      </c>
      <c r="BU142" s="6">
        <v>16422714</v>
      </c>
      <c r="BV142" s="6">
        <v>82371901</v>
      </c>
      <c r="BW142" s="6">
        <v>33962704</v>
      </c>
      <c r="BX142" s="6">
        <v>18987136</v>
      </c>
      <c r="BY142" s="6">
        <v>8566636</v>
      </c>
      <c r="BZ142" s="5">
        <f t="shared" si="16"/>
        <v>1668797305</v>
      </c>
    </row>
    <row r="143" spans="1:78" x14ac:dyDescent="0.25">
      <c r="A143" t="s">
        <v>209</v>
      </c>
      <c r="B143" t="s">
        <v>358</v>
      </c>
      <c r="C143" s="6">
        <f>C144-C88-C140-C142</f>
        <v>42049729</v>
      </c>
      <c r="D143" s="6">
        <f t="shared" ref="D143:BO143" si="21">D144-D88-D140-D142</f>
        <v>302943800</v>
      </c>
      <c r="E143" s="6">
        <f t="shared" si="21"/>
        <v>20867998</v>
      </c>
      <c r="F143" s="6">
        <f t="shared" si="21"/>
        <v>130428726</v>
      </c>
      <c r="G143" s="6">
        <f t="shared" si="21"/>
        <v>52761608</v>
      </c>
      <c r="H143" s="6">
        <f t="shared" si="21"/>
        <v>38455048</v>
      </c>
      <c r="I143" s="6">
        <f t="shared" si="21"/>
        <v>48280372</v>
      </c>
      <c r="J143" s="6">
        <f t="shared" si="21"/>
        <v>189695895</v>
      </c>
      <c r="K143" s="6">
        <f t="shared" si="21"/>
        <v>34702269</v>
      </c>
      <c r="L143" s="5">
        <v>55598526</v>
      </c>
      <c r="M143" s="6">
        <f t="shared" si="21"/>
        <v>370037586</v>
      </c>
      <c r="N143" s="6">
        <f t="shared" si="21"/>
        <v>518458845</v>
      </c>
      <c r="O143" s="6">
        <f t="shared" si="21"/>
        <v>27792161</v>
      </c>
      <c r="P143" s="6">
        <f t="shared" si="21"/>
        <v>945811051</v>
      </c>
      <c r="Q143" s="6">
        <f t="shared" si="21"/>
        <v>115822452</v>
      </c>
      <c r="R143" s="6">
        <f t="shared" si="21"/>
        <v>83258538</v>
      </c>
      <c r="S143" s="6">
        <f t="shared" si="21"/>
        <v>104756947</v>
      </c>
      <c r="T143" s="6">
        <f t="shared" si="21"/>
        <v>0</v>
      </c>
      <c r="U143" s="6">
        <f t="shared" si="21"/>
        <v>74443653</v>
      </c>
      <c r="V143" s="6">
        <f t="shared" si="21"/>
        <v>162003952</v>
      </c>
      <c r="W143" s="6">
        <f t="shared" si="21"/>
        <v>17449452</v>
      </c>
      <c r="X143" s="6">
        <f t="shared" si="21"/>
        <v>50585963</v>
      </c>
      <c r="Y143" s="6">
        <f t="shared" si="21"/>
        <v>338809367</v>
      </c>
      <c r="Z143" s="6">
        <f t="shared" si="21"/>
        <v>41967143</v>
      </c>
      <c r="AA143" s="6">
        <f t="shared" si="21"/>
        <v>54150333</v>
      </c>
      <c r="AB143" s="6">
        <f t="shared" si="21"/>
        <v>54755973</v>
      </c>
      <c r="AC143" s="6">
        <f t="shared" si="21"/>
        <v>233762851</v>
      </c>
      <c r="AD143" s="6">
        <f t="shared" si="21"/>
        <v>16227414</v>
      </c>
      <c r="AE143" s="6">
        <f t="shared" si="21"/>
        <v>46874823</v>
      </c>
      <c r="AF143" s="6">
        <f t="shared" si="21"/>
        <v>19082910</v>
      </c>
      <c r="AG143" s="6">
        <f t="shared" si="21"/>
        <v>145825418</v>
      </c>
      <c r="AH143" s="6">
        <f t="shared" si="21"/>
        <v>1061632739</v>
      </c>
      <c r="AI143" s="6">
        <f t="shared" si="21"/>
        <v>127838913</v>
      </c>
      <c r="AJ143" s="6">
        <f t="shared" si="21"/>
        <v>13474944</v>
      </c>
      <c r="AK143" s="6">
        <f t="shared" si="21"/>
        <v>22831992</v>
      </c>
      <c r="AL143" s="6">
        <f t="shared" si="21"/>
        <v>42321572</v>
      </c>
      <c r="AM143" s="6">
        <f t="shared" si="21"/>
        <v>739128218</v>
      </c>
      <c r="AN143" s="6">
        <f t="shared" si="21"/>
        <v>0</v>
      </c>
      <c r="AO143" s="6">
        <f t="shared" si="21"/>
        <v>146011098</v>
      </c>
      <c r="AP143" s="6">
        <f t="shared" si="21"/>
        <v>205708934</v>
      </c>
      <c r="AQ143" s="6">
        <f t="shared" si="21"/>
        <v>79777065</v>
      </c>
      <c r="AR143" s="6">
        <f t="shared" si="21"/>
        <v>45276692</v>
      </c>
      <c r="AS143" s="6">
        <f t="shared" si="21"/>
        <v>30522397</v>
      </c>
      <c r="AT143" s="6">
        <f t="shared" si="21"/>
        <v>410539735</v>
      </c>
      <c r="AU143" s="6">
        <f t="shared" si="21"/>
        <v>132841204</v>
      </c>
      <c r="AV143" s="6">
        <f t="shared" si="21"/>
        <v>35453999</v>
      </c>
      <c r="AW143" s="6">
        <f t="shared" si="21"/>
        <v>52931214</v>
      </c>
      <c r="AX143" s="6">
        <f t="shared" si="21"/>
        <v>277988634</v>
      </c>
      <c r="AY143" s="6">
        <f t="shared" si="21"/>
        <v>15642431</v>
      </c>
      <c r="AZ143" s="6">
        <f t="shared" si="21"/>
        <v>66775379</v>
      </c>
      <c r="BA143" s="6">
        <f t="shared" si="21"/>
        <v>59083643</v>
      </c>
      <c r="BB143" s="6">
        <f t="shared" si="21"/>
        <v>92597386</v>
      </c>
      <c r="BC143" s="6">
        <f t="shared" si="21"/>
        <v>154959485</v>
      </c>
      <c r="BD143" s="6">
        <f t="shared" si="21"/>
        <v>191386170</v>
      </c>
      <c r="BE143" s="6">
        <f t="shared" si="21"/>
        <v>205366703</v>
      </c>
      <c r="BF143" s="6">
        <f t="shared" si="21"/>
        <v>448990629</v>
      </c>
      <c r="BG143" s="6">
        <f t="shared" si="21"/>
        <v>433770423</v>
      </c>
      <c r="BH143" s="6">
        <f t="shared" si="21"/>
        <v>32966240</v>
      </c>
      <c r="BI143" s="6">
        <f t="shared" si="21"/>
        <v>72820810</v>
      </c>
      <c r="BJ143" s="6">
        <f t="shared" si="21"/>
        <v>142242888</v>
      </c>
      <c r="BK143" s="6">
        <f t="shared" si="21"/>
        <v>44798078</v>
      </c>
      <c r="BL143" s="6">
        <f t="shared" si="21"/>
        <v>36720874</v>
      </c>
      <c r="BM143" s="6">
        <f t="shared" si="21"/>
        <v>144853172</v>
      </c>
      <c r="BN143" s="6">
        <f t="shared" si="21"/>
        <v>179607920</v>
      </c>
      <c r="BO143" s="6">
        <f t="shared" si="21"/>
        <v>149096203</v>
      </c>
      <c r="BP143" s="6">
        <f t="shared" ref="BP143:BY143" si="22">BP144-BP88-BP140-BP142</f>
        <v>208814634</v>
      </c>
      <c r="BQ143" s="6">
        <f t="shared" si="22"/>
        <v>54762687</v>
      </c>
      <c r="BR143" s="6">
        <f t="shared" si="22"/>
        <v>64486795</v>
      </c>
      <c r="BS143" s="6">
        <f t="shared" si="22"/>
        <v>77299407</v>
      </c>
      <c r="BT143" s="6">
        <f t="shared" si="22"/>
        <v>133479577</v>
      </c>
      <c r="BU143" s="6">
        <f t="shared" si="22"/>
        <v>260453834</v>
      </c>
      <c r="BV143" s="6">
        <f t="shared" si="22"/>
        <v>248074868</v>
      </c>
      <c r="BW143" s="6">
        <f t="shared" si="22"/>
        <v>237522609</v>
      </c>
      <c r="BX143" s="6">
        <f t="shared" si="22"/>
        <v>276999714</v>
      </c>
      <c r="BY143" s="6">
        <f t="shared" si="22"/>
        <v>34894784</v>
      </c>
      <c r="BZ143" s="5">
        <f t="shared" si="16"/>
        <v>11830407496</v>
      </c>
    </row>
    <row r="144" spans="1:78" x14ac:dyDescent="0.25">
      <c r="A144" t="s">
        <v>209</v>
      </c>
      <c r="B144" t="s">
        <v>359</v>
      </c>
      <c r="C144" s="6">
        <f>C66+C108+C117+C141+C142</f>
        <v>80893372</v>
      </c>
      <c r="D144" s="6">
        <f t="shared" ref="D144:BO144" si="23">D66+D108+D117+D141+D142</f>
        <v>409635355</v>
      </c>
      <c r="E144" s="6">
        <f t="shared" si="23"/>
        <v>28006183</v>
      </c>
      <c r="F144" s="6">
        <f t="shared" si="23"/>
        <v>169940331</v>
      </c>
      <c r="G144" s="6">
        <f t="shared" si="23"/>
        <v>64063269</v>
      </c>
      <c r="H144" s="6">
        <f t="shared" si="23"/>
        <v>55842880</v>
      </c>
      <c r="I144" s="6">
        <f t="shared" si="23"/>
        <v>80323433</v>
      </c>
      <c r="J144" s="6">
        <f t="shared" si="23"/>
        <v>247794549</v>
      </c>
      <c r="K144" s="6">
        <f t="shared" si="23"/>
        <v>47757385</v>
      </c>
      <c r="L144" s="5">
        <v>62057141</v>
      </c>
      <c r="M144" s="6">
        <f t="shared" si="23"/>
        <v>636471968</v>
      </c>
      <c r="N144" s="6">
        <f t="shared" si="23"/>
        <v>915674298</v>
      </c>
      <c r="O144" s="6">
        <f t="shared" si="23"/>
        <v>36750670</v>
      </c>
      <c r="P144" s="6">
        <f t="shared" si="23"/>
        <v>1597677758</v>
      </c>
      <c r="Q144" s="6">
        <f t="shared" si="23"/>
        <v>148859017</v>
      </c>
      <c r="R144" s="6">
        <f t="shared" si="23"/>
        <v>103626931</v>
      </c>
      <c r="S144" s="6">
        <f t="shared" si="23"/>
        <v>125976897</v>
      </c>
      <c r="T144" s="6">
        <f t="shared" si="23"/>
        <v>0</v>
      </c>
      <c r="U144" s="6">
        <f t="shared" si="23"/>
        <v>112573038</v>
      </c>
      <c r="V144" s="6">
        <f t="shared" si="23"/>
        <v>204913280</v>
      </c>
      <c r="W144" s="6">
        <f t="shared" si="23"/>
        <v>25629125</v>
      </c>
      <c r="X144" s="6">
        <f t="shared" si="23"/>
        <v>87657529</v>
      </c>
      <c r="Y144" s="6">
        <f t="shared" si="23"/>
        <v>643724963</v>
      </c>
      <c r="Z144" s="6">
        <f t="shared" si="23"/>
        <v>103995514</v>
      </c>
      <c r="AA144" s="6">
        <f t="shared" si="23"/>
        <v>63738223</v>
      </c>
      <c r="AB144" s="6">
        <f t="shared" si="23"/>
        <v>65577757</v>
      </c>
      <c r="AC144" s="6">
        <f t="shared" si="23"/>
        <v>329235602</v>
      </c>
      <c r="AD144" s="6">
        <f t="shared" si="23"/>
        <v>17433393</v>
      </c>
      <c r="AE144" s="6">
        <f t="shared" si="23"/>
        <v>52192191</v>
      </c>
      <c r="AF144" s="6">
        <f t="shared" si="23"/>
        <v>25321045</v>
      </c>
      <c r="AG144" s="6">
        <f t="shared" si="23"/>
        <v>174273142</v>
      </c>
      <c r="AH144" s="6">
        <f t="shared" si="23"/>
        <v>1894779198</v>
      </c>
      <c r="AI144" s="6">
        <f t="shared" si="23"/>
        <v>186211721</v>
      </c>
      <c r="AJ144" s="6">
        <f t="shared" si="23"/>
        <v>15377157</v>
      </c>
      <c r="AK144" s="6">
        <f t="shared" si="23"/>
        <v>46389435</v>
      </c>
      <c r="AL144" s="6">
        <f t="shared" si="23"/>
        <v>62929384</v>
      </c>
      <c r="AM144" s="6">
        <f t="shared" si="23"/>
        <v>1018374491</v>
      </c>
      <c r="AN144" s="6">
        <f t="shared" si="23"/>
        <v>0</v>
      </c>
      <c r="AO144" s="6">
        <f t="shared" si="23"/>
        <v>207582488</v>
      </c>
      <c r="AP144" s="6">
        <f t="shared" si="23"/>
        <v>297463845</v>
      </c>
      <c r="AQ144" s="6">
        <f t="shared" si="23"/>
        <v>99953834</v>
      </c>
      <c r="AR144" s="6">
        <f t="shared" si="23"/>
        <v>59093397</v>
      </c>
      <c r="AS144" s="6">
        <f t="shared" si="23"/>
        <v>42123523</v>
      </c>
      <c r="AT144" s="6">
        <f t="shared" si="23"/>
        <v>583308623</v>
      </c>
      <c r="AU144" s="6">
        <f t="shared" si="23"/>
        <v>190493062</v>
      </c>
      <c r="AV144" s="6">
        <f t="shared" si="23"/>
        <v>83864876</v>
      </c>
      <c r="AW144" s="6">
        <f t="shared" si="23"/>
        <v>70117620</v>
      </c>
      <c r="AX144" s="6">
        <f t="shared" si="23"/>
        <v>358140627</v>
      </c>
      <c r="AY144" s="6">
        <f t="shared" si="23"/>
        <v>21282203</v>
      </c>
      <c r="AZ144" s="6">
        <f t="shared" si="23"/>
        <v>67931946</v>
      </c>
      <c r="BA144" s="6">
        <f t="shared" si="23"/>
        <v>72166956</v>
      </c>
      <c r="BB144" s="6">
        <f t="shared" si="23"/>
        <v>119346819</v>
      </c>
      <c r="BC144" s="6">
        <f t="shared" si="23"/>
        <v>215083764</v>
      </c>
      <c r="BD144" s="6">
        <f t="shared" si="23"/>
        <v>294101096</v>
      </c>
      <c r="BE144" s="6">
        <f t="shared" si="23"/>
        <v>306768093</v>
      </c>
      <c r="BF144" s="6">
        <f t="shared" si="23"/>
        <v>599932364</v>
      </c>
      <c r="BG144" s="6">
        <f t="shared" si="23"/>
        <v>635045912</v>
      </c>
      <c r="BH144" s="6">
        <f t="shared" si="23"/>
        <v>74472178</v>
      </c>
      <c r="BI144" s="6">
        <f t="shared" si="23"/>
        <v>95487288</v>
      </c>
      <c r="BJ144" s="6">
        <f t="shared" si="23"/>
        <v>209555521</v>
      </c>
      <c r="BK144" s="6">
        <f t="shared" si="23"/>
        <v>61358093</v>
      </c>
      <c r="BL144" s="6">
        <f t="shared" si="23"/>
        <v>99296777</v>
      </c>
      <c r="BM144" s="6">
        <f t="shared" si="23"/>
        <v>304814691</v>
      </c>
      <c r="BN144" s="6">
        <f t="shared" si="23"/>
        <v>255183312</v>
      </c>
      <c r="BO144" s="6">
        <f t="shared" si="23"/>
        <v>200679485</v>
      </c>
      <c r="BP144" s="6">
        <f t="shared" ref="BP144:BY144" si="24">BP66+BP108+BP117+BP141+BP142</f>
        <v>258388827</v>
      </c>
      <c r="BQ144" s="6">
        <f t="shared" si="24"/>
        <v>66631873</v>
      </c>
      <c r="BR144" s="6">
        <f t="shared" si="24"/>
        <v>80664025</v>
      </c>
      <c r="BS144" s="6">
        <f t="shared" si="24"/>
        <v>102800766</v>
      </c>
      <c r="BT144" s="6">
        <f t="shared" si="24"/>
        <v>251758099</v>
      </c>
      <c r="BU144" s="6">
        <f t="shared" si="24"/>
        <v>321434298</v>
      </c>
      <c r="BV144" s="6">
        <f t="shared" si="24"/>
        <v>412534798</v>
      </c>
      <c r="BW144" s="6">
        <f t="shared" si="24"/>
        <v>338195033</v>
      </c>
      <c r="BX144" s="6">
        <f t="shared" si="24"/>
        <v>359980698</v>
      </c>
      <c r="BY144" s="6">
        <f t="shared" si="24"/>
        <v>87001245</v>
      </c>
      <c r="BZ144" s="5">
        <f t="shared" si="16"/>
        <v>17845715680</v>
      </c>
    </row>
  </sheetData>
  <pageMargins left="0.7" right="0.7" top="0.75" bottom="0.75" header="0.3" footer="0.3"/>
  <ignoredErrors>
    <ignoredError sqref="CJ5:FG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3382B-B6E0-497B-B66C-9A12C61B3814}">
  <dimension ref="A1:U161"/>
  <sheetViews>
    <sheetView zoomScaleNormal="100" workbookViewId="0">
      <selection activeCell="H55" sqref="H55"/>
    </sheetView>
  </sheetViews>
  <sheetFormatPr defaultRowHeight="12.75" x14ac:dyDescent="0.2"/>
  <cols>
    <col min="1" max="1" width="2.7109375" style="65" customWidth="1"/>
    <col min="2" max="2" width="2.85546875" style="65" customWidth="1"/>
    <col min="3" max="3" width="5.140625" style="65" customWidth="1"/>
    <col min="4" max="4" width="5" style="66" customWidth="1"/>
    <col min="5" max="6" width="9.140625" style="65"/>
    <col min="7" max="7" width="36.140625" style="65" customWidth="1"/>
    <col min="8" max="8" width="9.140625" style="65"/>
    <col min="9" max="9" width="13.85546875" style="65" customWidth="1"/>
    <col min="10" max="10" width="3.28515625" style="65" customWidth="1"/>
    <col min="11" max="12" width="9.140625" style="65" hidden="1" customWidth="1"/>
    <col min="13" max="16384" width="9.140625" style="65"/>
  </cols>
  <sheetData>
    <row r="1" spans="1:21" x14ac:dyDescent="0.2">
      <c r="A1" s="63" t="s">
        <v>702</v>
      </c>
      <c r="B1" s="63"/>
      <c r="C1" s="63"/>
      <c r="D1" s="63"/>
      <c r="E1" s="63"/>
      <c r="F1" s="63"/>
      <c r="G1" s="63"/>
      <c r="H1" s="63"/>
      <c r="I1" s="63"/>
      <c r="J1" s="64"/>
      <c r="K1" s="64"/>
      <c r="L1" s="64"/>
      <c r="M1" s="64"/>
    </row>
    <row r="2" spans="1:21" x14ac:dyDescent="0.2">
      <c r="A2" s="63" t="s">
        <v>703</v>
      </c>
      <c r="B2" s="63"/>
      <c r="C2" s="63"/>
      <c r="D2" s="63"/>
      <c r="E2" s="63"/>
      <c r="F2" s="63"/>
      <c r="G2" s="63"/>
      <c r="H2" s="63"/>
      <c r="I2" s="63"/>
      <c r="J2" s="64"/>
      <c r="K2" s="64"/>
      <c r="L2" s="64"/>
      <c r="M2" s="64"/>
    </row>
    <row r="4" spans="1:21" x14ac:dyDescent="0.2">
      <c r="A4" s="65" t="s">
        <v>704</v>
      </c>
    </row>
    <row r="6" spans="1:21" x14ac:dyDescent="0.2">
      <c r="A6" s="65" t="s">
        <v>80</v>
      </c>
      <c r="U6" s="66"/>
    </row>
    <row r="7" spans="1:21" x14ac:dyDescent="0.2">
      <c r="C7" s="65" t="s">
        <v>705</v>
      </c>
    </row>
    <row r="8" spans="1:21" x14ac:dyDescent="0.2">
      <c r="C8" s="65" t="s">
        <v>706</v>
      </c>
    </row>
    <row r="9" spans="1:21" x14ac:dyDescent="0.2">
      <c r="D9" s="66" t="s">
        <v>707</v>
      </c>
    </row>
    <row r="10" spans="1:21" x14ac:dyDescent="0.2">
      <c r="D10" s="66" t="s">
        <v>708</v>
      </c>
    </row>
    <row r="11" spans="1:21" x14ac:dyDescent="0.2">
      <c r="D11" s="66" t="s">
        <v>709</v>
      </c>
    </row>
    <row r="12" spans="1:21" x14ac:dyDescent="0.2">
      <c r="D12" s="66" t="s">
        <v>710</v>
      </c>
    </row>
    <row r="13" spans="1:21" x14ac:dyDescent="0.2">
      <c r="D13" s="66" t="s">
        <v>711</v>
      </c>
    </row>
    <row r="14" spans="1:21" x14ac:dyDescent="0.2">
      <c r="D14" s="66" t="s">
        <v>712</v>
      </c>
    </row>
    <row r="15" spans="1:21" x14ac:dyDescent="0.2">
      <c r="D15" s="66" t="s">
        <v>713</v>
      </c>
    </row>
    <row r="16" spans="1:21" x14ac:dyDescent="0.2">
      <c r="D16" s="66" t="s">
        <v>714</v>
      </c>
    </row>
    <row r="17" spans="3:4" x14ac:dyDescent="0.2">
      <c r="C17" s="65" t="s">
        <v>715</v>
      </c>
    </row>
    <row r="18" spans="3:4" x14ac:dyDescent="0.2">
      <c r="D18" s="66" t="s">
        <v>716</v>
      </c>
    </row>
    <row r="19" spans="3:4" x14ac:dyDescent="0.2">
      <c r="D19" s="66" t="s">
        <v>717</v>
      </c>
    </row>
    <row r="20" spans="3:4" x14ac:dyDescent="0.2">
      <c r="D20" s="66" t="s">
        <v>718</v>
      </c>
    </row>
    <row r="21" spans="3:4" x14ac:dyDescent="0.2">
      <c r="D21" s="66" t="s">
        <v>719</v>
      </c>
    </row>
    <row r="22" spans="3:4" x14ac:dyDescent="0.2">
      <c r="D22" s="66" t="s">
        <v>720</v>
      </c>
    </row>
    <row r="23" spans="3:4" x14ac:dyDescent="0.2">
      <c r="D23" s="66" t="s">
        <v>721</v>
      </c>
    </row>
    <row r="24" spans="3:4" x14ac:dyDescent="0.2">
      <c r="D24" s="66" t="s">
        <v>722</v>
      </c>
    </row>
    <row r="25" spans="3:4" x14ac:dyDescent="0.2">
      <c r="D25" s="66" t="s">
        <v>723</v>
      </c>
    </row>
    <row r="26" spans="3:4" x14ac:dyDescent="0.2">
      <c r="D26" s="66" t="s">
        <v>724</v>
      </c>
    </row>
    <row r="27" spans="3:4" x14ac:dyDescent="0.2">
      <c r="C27" s="65" t="s">
        <v>725</v>
      </c>
    </row>
    <row r="28" spans="3:4" x14ac:dyDescent="0.2">
      <c r="D28" s="66" t="s">
        <v>726</v>
      </c>
    </row>
    <row r="29" spans="3:4" x14ac:dyDescent="0.2">
      <c r="D29" s="66" t="s">
        <v>727</v>
      </c>
    </row>
    <row r="30" spans="3:4" x14ac:dyDescent="0.2">
      <c r="D30" s="66" t="s">
        <v>728</v>
      </c>
    </row>
    <row r="31" spans="3:4" x14ac:dyDescent="0.2">
      <c r="D31" s="66" t="s">
        <v>729</v>
      </c>
    </row>
    <row r="32" spans="3:4" x14ac:dyDescent="0.2">
      <c r="D32" s="66" t="s">
        <v>730</v>
      </c>
    </row>
    <row r="33" spans="3:4" x14ac:dyDescent="0.2">
      <c r="D33" s="66" t="s">
        <v>731</v>
      </c>
    </row>
    <row r="34" spans="3:4" x14ac:dyDescent="0.2">
      <c r="D34" s="66" t="s">
        <v>732</v>
      </c>
    </row>
    <row r="35" spans="3:4" x14ac:dyDescent="0.2">
      <c r="D35" s="66" t="s">
        <v>733</v>
      </c>
    </row>
    <row r="36" spans="3:4" x14ac:dyDescent="0.2">
      <c r="D36" s="66" t="s">
        <v>734</v>
      </c>
    </row>
    <row r="37" spans="3:4" x14ac:dyDescent="0.2">
      <c r="C37" s="65" t="s">
        <v>735</v>
      </c>
    </row>
    <row r="38" spans="3:4" x14ac:dyDescent="0.2">
      <c r="D38" s="66" t="s">
        <v>736</v>
      </c>
    </row>
    <row r="39" spans="3:4" x14ac:dyDescent="0.2">
      <c r="D39" s="66" t="s">
        <v>737</v>
      </c>
    </row>
    <row r="40" spans="3:4" x14ac:dyDescent="0.2">
      <c r="D40" s="66" t="s">
        <v>738</v>
      </c>
    </row>
    <row r="41" spans="3:4" x14ac:dyDescent="0.2">
      <c r="D41" s="66" t="s">
        <v>739</v>
      </c>
    </row>
    <row r="42" spans="3:4" x14ac:dyDescent="0.2">
      <c r="D42" s="66" t="s">
        <v>740</v>
      </c>
    </row>
    <row r="43" spans="3:4" x14ac:dyDescent="0.2">
      <c r="D43" s="66" t="s">
        <v>741</v>
      </c>
    </row>
    <row r="44" spans="3:4" x14ac:dyDescent="0.2">
      <c r="D44" s="66" t="s">
        <v>742</v>
      </c>
    </row>
    <row r="45" spans="3:4" x14ac:dyDescent="0.2">
      <c r="D45" s="66" t="s">
        <v>743</v>
      </c>
    </row>
    <row r="46" spans="3:4" x14ac:dyDescent="0.2">
      <c r="C46" s="65" t="s">
        <v>744</v>
      </c>
    </row>
    <row r="47" spans="3:4" x14ac:dyDescent="0.2">
      <c r="C47" s="65" t="s">
        <v>745</v>
      </c>
    </row>
    <row r="48" spans="3:4" x14ac:dyDescent="0.2">
      <c r="C48" s="65" t="s">
        <v>746</v>
      </c>
    </row>
    <row r="49" spans="3:4" x14ac:dyDescent="0.2">
      <c r="D49" s="66" t="s">
        <v>747</v>
      </c>
    </row>
    <row r="50" spans="3:4" x14ac:dyDescent="0.2">
      <c r="D50" s="66" t="s">
        <v>748</v>
      </c>
    </row>
    <row r="51" spans="3:4" x14ac:dyDescent="0.2">
      <c r="D51" s="65" t="s">
        <v>749</v>
      </c>
    </row>
    <row r="52" spans="3:4" x14ac:dyDescent="0.2">
      <c r="C52" s="65" t="s">
        <v>750</v>
      </c>
    </row>
    <row r="53" spans="3:4" x14ac:dyDescent="0.2">
      <c r="D53" s="66" t="s">
        <v>751</v>
      </c>
    </row>
    <row r="54" spans="3:4" x14ac:dyDescent="0.2">
      <c r="D54" s="66" t="s">
        <v>752</v>
      </c>
    </row>
    <row r="55" spans="3:4" x14ac:dyDescent="0.2">
      <c r="D55" s="66" t="s">
        <v>753</v>
      </c>
    </row>
    <row r="56" spans="3:4" x14ac:dyDescent="0.2">
      <c r="D56" s="66" t="s">
        <v>754</v>
      </c>
    </row>
    <row r="57" spans="3:4" x14ac:dyDescent="0.2">
      <c r="D57" s="66" t="s">
        <v>755</v>
      </c>
    </row>
    <row r="58" spans="3:4" x14ac:dyDescent="0.2">
      <c r="C58" s="65" t="s">
        <v>756</v>
      </c>
    </row>
    <row r="59" spans="3:4" x14ac:dyDescent="0.2">
      <c r="D59" s="66" t="s">
        <v>757</v>
      </c>
    </row>
    <row r="60" spans="3:4" x14ac:dyDescent="0.2">
      <c r="D60" s="66" t="s">
        <v>758</v>
      </c>
    </row>
    <row r="61" spans="3:4" x14ac:dyDescent="0.2">
      <c r="D61" s="66" t="s">
        <v>759</v>
      </c>
    </row>
    <row r="62" spans="3:4" x14ac:dyDescent="0.2">
      <c r="D62" s="66" t="s">
        <v>760</v>
      </c>
    </row>
    <row r="63" spans="3:4" x14ac:dyDescent="0.2">
      <c r="D63" s="66" t="s">
        <v>761</v>
      </c>
    </row>
    <row r="64" spans="3:4" x14ac:dyDescent="0.2">
      <c r="D64" s="65" t="s">
        <v>762</v>
      </c>
    </row>
    <row r="65" spans="1:5" x14ac:dyDescent="0.2">
      <c r="D65" s="66" t="s">
        <v>763</v>
      </c>
    </row>
    <row r="66" spans="1:5" x14ac:dyDescent="0.2">
      <c r="D66" s="66" t="s">
        <v>764</v>
      </c>
    </row>
    <row r="67" spans="1:5" x14ac:dyDescent="0.2">
      <c r="D67" s="66" t="s">
        <v>765</v>
      </c>
    </row>
    <row r="68" spans="1:5" x14ac:dyDescent="0.2">
      <c r="C68" s="65" t="s">
        <v>766</v>
      </c>
    </row>
    <row r="70" spans="1:5" x14ac:dyDescent="0.2">
      <c r="A70" s="65" t="s">
        <v>87</v>
      </c>
    </row>
    <row r="71" spans="1:5" x14ac:dyDescent="0.2">
      <c r="C71" s="65" t="s">
        <v>767</v>
      </c>
    </row>
    <row r="72" spans="1:5" x14ac:dyDescent="0.2">
      <c r="C72" s="65" t="s">
        <v>768</v>
      </c>
    </row>
    <row r="73" spans="1:5" x14ac:dyDescent="0.2">
      <c r="D73" s="66" t="s">
        <v>769</v>
      </c>
    </row>
    <row r="74" spans="1:5" x14ac:dyDescent="0.2">
      <c r="D74" s="66" t="s">
        <v>770</v>
      </c>
    </row>
    <row r="75" spans="1:5" x14ac:dyDescent="0.2">
      <c r="D75" s="66" t="s">
        <v>771</v>
      </c>
    </row>
    <row r="76" spans="1:5" x14ac:dyDescent="0.2">
      <c r="D76" s="66" t="s">
        <v>772</v>
      </c>
    </row>
    <row r="77" spans="1:5" x14ac:dyDescent="0.2">
      <c r="D77" s="66" t="s">
        <v>773</v>
      </c>
    </row>
    <row r="78" spans="1:5" x14ac:dyDescent="0.2">
      <c r="D78" s="66" t="s">
        <v>774</v>
      </c>
    </row>
    <row r="79" spans="1:5" x14ac:dyDescent="0.2">
      <c r="D79" s="66" t="s">
        <v>775</v>
      </c>
      <c r="E79" s="66"/>
    </row>
    <row r="80" spans="1:5" x14ac:dyDescent="0.2">
      <c r="C80" s="65" t="s">
        <v>776</v>
      </c>
    </row>
    <row r="81" spans="3:4" x14ac:dyDescent="0.2">
      <c r="D81" s="66" t="s">
        <v>777</v>
      </c>
    </row>
    <row r="82" spans="3:4" x14ac:dyDescent="0.2">
      <c r="D82" s="66" t="s">
        <v>778</v>
      </c>
    </row>
    <row r="83" spans="3:4" x14ac:dyDescent="0.2">
      <c r="D83" s="66" t="s">
        <v>779</v>
      </c>
    </row>
    <row r="84" spans="3:4" x14ac:dyDescent="0.2">
      <c r="C84" s="65" t="s">
        <v>780</v>
      </c>
    </row>
    <row r="85" spans="3:4" x14ac:dyDescent="0.2">
      <c r="D85" s="66" t="s">
        <v>781</v>
      </c>
    </row>
    <row r="86" spans="3:4" x14ac:dyDescent="0.2">
      <c r="D86" s="66" t="s">
        <v>782</v>
      </c>
    </row>
    <row r="87" spans="3:4" x14ac:dyDescent="0.2">
      <c r="C87" s="65" t="s">
        <v>783</v>
      </c>
    </row>
    <row r="88" spans="3:4" x14ac:dyDescent="0.2">
      <c r="D88" s="66" t="s">
        <v>784</v>
      </c>
    </row>
    <row r="89" spans="3:4" x14ac:dyDescent="0.2">
      <c r="D89" s="66" t="s">
        <v>785</v>
      </c>
    </row>
    <row r="90" spans="3:4" x14ac:dyDescent="0.2">
      <c r="D90" s="66" t="s">
        <v>786</v>
      </c>
    </row>
    <row r="91" spans="3:4" x14ac:dyDescent="0.2">
      <c r="C91" s="65" t="s">
        <v>787</v>
      </c>
    </row>
    <row r="92" spans="3:4" x14ac:dyDescent="0.2">
      <c r="D92" s="66" t="s">
        <v>788</v>
      </c>
    </row>
    <row r="93" spans="3:4" x14ac:dyDescent="0.2">
      <c r="D93" s="66" t="s">
        <v>789</v>
      </c>
    </row>
    <row r="94" spans="3:4" x14ac:dyDescent="0.2">
      <c r="D94" s="66" t="s">
        <v>790</v>
      </c>
    </row>
    <row r="95" spans="3:4" x14ac:dyDescent="0.2">
      <c r="D95" s="66" t="s">
        <v>791</v>
      </c>
    </row>
    <row r="96" spans="3:4" x14ac:dyDescent="0.2">
      <c r="D96" s="66" t="s">
        <v>792</v>
      </c>
    </row>
    <row r="97" spans="1:7" x14ac:dyDescent="0.2">
      <c r="D97" s="66" t="s">
        <v>793</v>
      </c>
    </row>
    <row r="98" spans="1:7" x14ac:dyDescent="0.2">
      <c r="D98" s="66" t="s">
        <v>794</v>
      </c>
    </row>
    <row r="99" spans="1:7" x14ac:dyDescent="0.2">
      <c r="C99" s="65" t="s">
        <v>795</v>
      </c>
    </row>
    <row r="100" spans="1:7" x14ac:dyDescent="0.2">
      <c r="D100" s="66" t="s">
        <v>796</v>
      </c>
    </row>
    <row r="102" spans="1:7" x14ac:dyDescent="0.2">
      <c r="A102" s="65" t="s">
        <v>90</v>
      </c>
    </row>
    <row r="103" spans="1:7" x14ac:dyDescent="0.2">
      <c r="C103" s="65" t="s">
        <v>797</v>
      </c>
    </row>
    <row r="104" spans="1:7" x14ac:dyDescent="0.2">
      <c r="D104" s="66" t="s">
        <v>798</v>
      </c>
    </row>
    <row r="105" spans="1:7" x14ac:dyDescent="0.2">
      <c r="D105" s="66" t="s">
        <v>799</v>
      </c>
    </row>
    <row r="106" spans="1:7" x14ac:dyDescent="0.2">
      <c r="D106" s="67" t="s">
        <v>800</v>
      </c>
      <c r="E106" s="68"/>
      <c r="F106" s="68"/>
      <c r="G106" s="68"/>
    </row>
    <row r="107" spans="1:7" x14ac:dyDescent="0.2">
      <c r="D107" s="66" t="s">
        <v>801</v>
      </c>
    </row>
    <row r="108" spans="1:7" x14ac:dyDescent="0.2">
      <c r="D108" s="66" t="s">
        <v>802</v>
      </c>
    </row>
    <row r="109" spans="1:7" x14ac:dyDescent="0.2">
      <c r="D109" s="66" t="s">
        <v>803</v>
      </c>
    </row>
    <row r="110" spans="1:7" x14ac:dyDescent="0.2">
      <c r="D110" s="66" t="s">
        <v>804</v>
      </c>
    </row>
    <row r="111" spans="1:7" x14ac:dyDescent="0.2">
      <c r="D111" s="66" t="s">
        <v>805</v>
      </c>
    </row>
    <row r="112" spans="1:7" x14ac:dyDescent="0.2">
      <c r="C112" s="65" t="s">
        <v>780</v>
      </c>
    </row>
    <row r="113" spans="1:19" x14ac:dyDescent="0.2">
      <c r="D113" s="66" t="s">
        <v>806</v>
      </c>
    </row>
    <row r="114" spans="1:19" x14ac:dyDescent="0.2">
      <c r="D114" s="66" t="s">
        <v>807</v>
      </c>
    </row>
    <row r="115" spans="1:19" x14ac:dyDescent="0.2">
      <c r="D115" s="66" t="s">
        <v>808</v>
      </c>
      <c r="S115" s="66"/>
    </row>
    <row r="116" spans="1:19" x14ac:dyDescent="0.2">
      <c r="C116" s="65" t="s">
        <v>809</v>
      </c>
    </row>
    <row r="117" spans="1:19" x14ac:dyDescent="0.2">
      <c r="D117" s="66" t="s">
        <v>810</v>
      </c>
      <c r="S117" s="66"/>
    </row>
    <row r="119" spans="1:19" x14ac:dyDescent="0.2">
      <c r="A119" s="65" t="s">
        <v>93</v>
      </c>
    </row>
    <row r="120" spans="1:19" x14ac:dyDescent="0.2">
      <c r="C120" s="65" t="s">
        <v>776</v>
      </c>
    </row>
    <row r="121" spans="1:19" x14ac:dyDescent="0.2">
      <c r="D121" s="66" t="s">
        <v>811</v>
      </c>
    </row>
    <row r="122" spans="1:19" x14ac:dyDescent="0.2">
      <c r="C122" s="65" t="s">
        <v>812</v>
      </c>
    </row>
    <row r="123" spans="1:19" x14ac:dyDescent="0.2">
      <c r="D123" s="66" t="s">
        <v>813</v>
      </c>
    </row>
    <row r="124" spans="1:19" x14ac:dyDescent="0.2">
      <c r="D124" s="66" t="s">
        <v>814</v>
      </c>
    </row>
    <row r="125" spans="1:19" x14ac:dyDescent="0.2">
      <c r="D125" s="66" t="s">
        <v>815</v>
      </c>
    </row>
    <row r="126" spans="1:19" x14ac:dyDescent="0.2">
      <c r="C126" s="65" t="s">
        <v>797</v>
      </c>
    </row>
    <row r="127" spans="1:19" x14ac:dyDescent="0.2">
      <c r="D127" s="66" t="s">
        <v>816</v>
      </c>
    </row>
    <row r="128" spans="1:19" x14ac:dyDescent="0.2">
      <c r="C128" s="65" t="s">
        <v>780</v>
      </c>
    </row>
    <row r="129" spans="1:7" x14ac:dyDescent="0.2">
      <c r="D129" s="66" t="s">
        <v>817</v>
      </c>
    </row>
    <row r="130" spans="1:7" x14ac:dyDescent="0.2">
      <c r="D130" s="66" t="s">
        <v>818</v>
      </c>
    </row>
    <row r="132" spans="1:7" x14ac:dyDescent="0.2">
      <c r="A132" s="65" t="s">
        <v>96</v>
      </c>
    </row>
    <row r="133" spans="1:7" x14ac:dyDescent="0.2">
      <c r="C133" s="65" t="s">
        <v>809</v>
      </c>
    </row>
    <row r="134" spans="1:7" x14ac:dyDescent="0.2">
      <c r="C134" s="65" t="s">
        <v>819</v>
      </c>
    </row>
    <row r="135" spans="1:7" x14ac:dyDescent="0.2">
      <c r="D135" s="66" t="s">
        <v>820</v>
      </c>
    </row>
    <row r="136" spans="1:7" x14ac:dyDescent="0.2">
      <c r="D136" s="66" t="s">
        <v>821</v>
      </c>
    </row>
    <row r="137" spans="1:7" x14ac:dyDescent="0.2">
      <c r="D137" s="66" t="s">
        <v>822</v>
      </c>
    </row>
    <row r="138" spans="1:7" x14ac:dyDescent="0.2">
      <c r="D138" s="66" t="s">
        <v>823</v>
      </c>
    </row>
    <row r="139" spans="1:7" x14ac:dyDescent="0.2">
      <c r="D139" s="66" t="s">
        <v>824</v>
      </c>
    </row>
    <row r="140" spans="1:7" x14ac:dyDescent="0.2">
      <c r="D140" s="65" t="s">
        <v>825</v>
      </c>
      <c r="F140" s="66"/>
    </row>
    <row r="141" spans="1:7" x14ac:dyDescent="0.2">
      <c r="D141" s="68" t="s">
        <v>826</v>
      </c>
      <c r="E141" s="68"/>
      <c r="F141" s="67"/>
      <c r="G141" s="68"/>
    </row>
    <row r="142" spans="1:7" x14ac:dyDescent="0.2">
      <c r="D142" s="68" t="s">
        <v>827</v>
      </c>
      <c r="E142" s="68"/>
      <c r="F142" s="67"/>
      <c r="G142" s="68"/>
    </row>
    <row r="143" spans="1:7" x14ac:dyDescent="0.2">
      <c r="D143" s="68" t="s">
        <v>828</v>
      </c>
      <c r="E143" s="68"/>
      <c r="F143" s="67"/>
      <c r="G143" s="68"/>
    </row>
    <row r="144" spans="1:7" x14ac:dyDescent="0.2">
      <c r="D144" s="68" t="s">
        <v>829</v>
      </c>
      <c r="E144" s="68"/>
      <c r="F144" s="67"/>
      <c r="G144" s="68"/>
    </row>
    <row r="145" spans="1:9" x14ac:dyDescent="0.2">
      <c r="D145" s="68" t="s">
        <v>830</v>
      </c>
      <c r="E145" s="68"/>
      <c r="F145" s="67"/>
      <c r="G145" s="68"/>
    </row>
    <row r="146" spans="1:9" x14ac:dyDescent="0.2">
      <c r="D146" s="68" t="s">
        <v>831</v>
      </c>
      <c r="E146" s="68"/>
      <c r="F146" s="67"/>
      <c r="G146" s="68"/>
    </row>
    <row r="147" spans="1:9" x14ac:dyDescent="0.2">
      <c r="D147" s="68" t="s">
        <v>832</v>
      </c>
      <c r="E147" s="68"/>
      <c r="F147" s="67"/>
      <c r="G147" s="68"/>
    </row>
    <row r="148" spans="1:9" x14ac:dyDescent="0.2">
      <c r="D148" s="68" t="s">
        <v>833</v>
      </c>
      <c r="E148" s="68"/>
      <c r="F148" s="67"/>
      <c r="G148" s="68"/>
    </row>
    <row r="149" spans="1:9" x14ac:dyDescent="0.2">
      <c r="C149" s="68" t="s">
        <v>834</v>
      </c>
      <c r="D149" s="68"/>
      <c r="E149" s="68"/>
      <c r="F149" s="67"/>
    </row>
    <row r="150" spans="1:9" x14ac:dyDescent="0.2">
      <c r="D150" s="68" t="s">
        <v>835</v>
      </c>
      <c r="E150" s="68"/>
      <c r="F150" s="67"/>
      <c r="G150" s="68"/>
    </row>
    <row r="151" spans="1:9" x14ac:dyDescent="0.2">
      <c r="D151" s="68" t="s">
        <v>836</v>
      </c>
      <c r="E151" s="68"/>
      <c r="F151" s="67"/>
      <c r="G151" s="68"/>
    </row>
    <row r="152" spans="1:9" x14ac:dyDescent="0.2">
      <c r="D152" s="68" t="s">
        <v>837</v>
      </c>
      <c r="E152" s="68"/>
      <c r="F152" s="67"/>
      <c r="G152" s="68"/>
    </row>
    <row r="153" spans="1:9" x14ac:dyDescent="0.2">
      <c r="D153" s="65"/>
      <c r="F153" s="66"/>
    </row>
    <row r="154" spans="1:9" x14ac:dyDescent="0.2">
      <c r="C154" s="65" t="s">
        <v>838</v>
      </c>
    </row>
    <row r="155" spans="1:9" x14ac:dyDescent="0.2">
      <c r="G155" s="65" t="s">
        <v>839</v>
      </c>
    </row>
    <row r="158" spans="1:9" x14ac:dyDescent="0.2">
      <c r="A158" s="84"/>
      <c r="B158" s="84"/>
      <c r="C158" s="84"/>
      <c r="D158" s="84"/>
      <c r="E158" s="84"/>
      <c r="F158" s="84"/>
      <c r="G158" s="84"/>
      <c r="H158" s="84"/>
      <c r="I158" s="84"/>
    </row>
    <row r="159" spans="1:9" x14ac:dyDescent="0.2">
      <c r="A159" s="84"/>
      <c r="B159" s="84"/>
      <c r="C159" s="84"/>
      <c r="D159" s="84"/>
      <c r="E159" s="84"/>
      <c r="F159" s="84"/>
      <c r="G159" s="84"/>
      <c r="H159" s="84"/>
      <c r="I159" s="84"/>
    </row>
    <row r="160" spans="1:9" x14ac:dyDescent="0.2">
      <c r="A160" s="84"/>
      <c r="B160" s="84"/>
      <c r="C160" s="84"/>
      <c r="D160" s="84"/>
      <c r="E160" s="84"/>
      <c r="F160" s="84"/>
      <c r="G160" s="84"/>
      <c r="H160" s="84"/>
      <c r="I160" s="84"/>
    </row>
    <row r="161" ht="6.75" customHeight="1" x14ac:dyDescent="0.2"/>
  </sheetData>
  <mergeCells count="3">
    <mergeCell ref="A158:I158"/>
    <mergeCell ref="A159:I159"/>
    <mergeCell ref="A160:I160"/>
  </mergeCells>
  <pageMargins left="1" right="0.75" top="0.5" bottom="0.5" header="0.5" footer="0.25"/>
  <pageSetup orientation="portrait" useFirstPageNumber="1" r:id="rId1"/>
  <headerFooter alignWithMargins="0">
    <oddFooter>&amp;L&amp;"Arial,Regular"&amp;9SC Revenue and Fiscal Affairs Office 8/26/2025&amp;RPage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D5E1-F529-4009-84DA-D2DE8DC63F26}">
  <dimension ref="A1:FV268"/>
  <sheetViews>
    <sheetView topLeftCell="BW1" workbookViewId="0">
      <selection activeCell="CN21" sqref="CN21"/>
    </sheetView>
  </sheetViews>
  <sheetFormatPr defaultRowHeight="15" x14ac:dyDescent="0.25"/>
  <cols>
    <col min="1" max="1" width="9.140625" style="1"/>
    <col min="2" max="2" width="87.42578125" style="1" customWidth="1"/>
    <col min="3" max="3" width="12.28515625" style="1" customWidth="1"/>
    <col min="4" max="4" width="12.42578125" style="1" customWidth="1"/>
    <col min="5" max="5" width="12.28515625" style="1" customWidth="1"/>
    <col min="6" max="10" width="12.5703125" style="1" customWidth="1"/>
    <col min="11" max="11" width="12" style="1" customWidth="1"/>
    <col min="12" max="14" width="11.7109375" style="1" customWidth="1"/>
    <col min="15" max="15" width="11.28515625" style="1" customWidth="1"/>
    <col min="16" max="16" width="13.5703125" style="1" customWidth="1"/>
    <col min="17" max="17" width="12.42578125" style="1" customWidth="1"/>
    <col min="18" max="18" width="10.85546875" style="1" customWidth="1"/>
    <col min="19" max="19" width="14.7109375" style="1" customWidth="1"/>
    <col min="20" max="20" width="13.140625" style="1" customWidth="1"/>
    <col min="21" max="21" width="11.42578125" style="1" customWidth="1"/>
    <col min="22" max="22" width="13.28515625" style="1" customWidth="1"/>
    <col min="23" max="24" width="9.28515625" style="1" customWidth="1"/>
    <col min="25" max="26" width="13.7109375" style="1" customWidth="1"/>
    <col min="27" max="27" width="12.28515625" style="1" customWidth="1"/>
    <col min="28" max="28" width="11.28515625" style="1" customWidth="1"/>
    <col min="29" max="32" width="11.7109375" style="1" customWidth="1"/>
    <col min="33" max="33" width="15" style="1" customWidth="1"/>
    <col min="34" max="34" width="13" style="1" customWidth="1"/>
    <col min="35" max="37" width="14.42578125" style="1" customWidth="1"/>
    <col min="38" max="38" width="12.28515625" style="1" customWidth="1"/>
    <col min="39" max="39" width="9.140625" style="1" customWidth="1"/>
    <col min="40" max="40" width="9.7109375" style="1" customWidth="1"/>
    <col min="41" max="41" width="11.5703125" style="1" customWidth="1"/>
    <col min="42" max="42" width="12.42578125" style="1" customWidth="1"/>
    <col min="43" max="44" width="11" style="1" customWidth="1"/>
    <col min="45" max="45" width="9.140625" style="1" customWidth="1"/>
    <col min="46" max="50" width="12.7109375" style="1" customWidth="1"/>
    <col min="51" max="51" width="14" style="1" customWidth="1"/>
    <col min="52" max="52" width="10.42578125" style="1" customWidth="1"/>
    <col min="53" max="53" width="12.28515625" style="1" customWidth="1"/>
    <col min="54" max="54" width="12.7109375" style="1" customWidth="1"/>
    <col min="55" max="55" width="10.85546875" style="1" customWidth="1"/>
    <col min="56" max="56" width="14.5703125" style="1" customWidth="1"/>
    <col min="57" max="57" width="10.7109375" style="1" customWidth="1"/>
    <col min="58" max="59" width="11.5703125" style="1" customWidth="1"/>
    <col min="60" max="60" width="9.85546875" style="1" customWidth="1"/>
    <col min="61" max="67" width="14.85546875" style="1" customWidth="1"/>
    <col min="68" max="68" width="10.42578125" style="1" customWidth="1"/>
    <col min="69" max="69" width="9.28515625" style="1" customWidth="1"/>
    <col min="70" max="70" width="15.7109375" style="1" customWidth="1"/>
    <col min="71" max="74" width="9.140625" style="1" customWidth="1"/>
    <col min="75" max="75" width="29.42578125" style="1" customWidth="1"/>
    <col min="76" max="76" width="25" style="1" customWidth="1"/>
    <col min="77" max="77" width="28.140625" style="1" customWidth="1"/>
    <col min="78" max="78" width="13.42578125" style="1" bestFit="1" customWidth="1"/>
    <col min="79" max="83" width="9.140625" style="1"/>
    <col min="84" max="84" width="49.7109375" style="1" bestFit="1" customWidth="1"/>
    <col min="85" max="85" width="12" style="1" bestFit="1" customWidth="1"/>
    <col min="86" max="86" width="11.28515625" style="1" customWidth="1"/>
    <col min="87" max="87" width="12" style="1" bestFit="1" customWidth="1"/>
    <col min="88" max="88" width="12.28515625" style="1" bestFit="1" customWidth="1"/>
    <col min="89" max="89" width="11.28515625" style="1" bestFit="1" customWidth="1"/>
    <col min="90" max="90" width="12.28515625" style="1" bestFit="1" customWidth="1"/>
    <col min="91" max="91" width="12" style="1" bestFit="1" customWidth="1"/>
    <col min="92" max="96" width="12.28515625" style="1" bestFit="1" customWidth="1"/>
    <col min="97" max="97" width="10.7109375" style="1" bestFit="1" customWidth="1"/>
    <col min="98" max="98" width="14.140625" style="1" bestFit="1" customWidth="1"/>
    <col min="99" max="99" width="11.5703125" style="1" bestFit="1" customWidth="1"/>
    <col min="100" max="100" width="12" style="1" bestFit="1" customWidth="1"/>
    <col min="101" max="101" width="14.5703125" style="1" bestFit="1" customWidth="1"/>
    <col min="102" max="102" width="12.5703125" style="1" bestFit="1" customWidth="1"/>
    <col min="103" max="103" width="11" style="1" bestFit="1" customWidth="1"/>
    <col min="104" max="104" width="12.7109375" style="1" bestFit="1" customWidth="1"/>
    <col min="105" max="105" width="11" style="1" bestFit="1" customWidth="1"/>
    <col min="106" max="106" width="13.42578125" style="1" bestFit="1" customWidth="1"/>
    <col min="107" max="108" width="13.28515625" style="1" bestFit="1" customWidth="1"/>
    <col min="109" max="109" width="14.85546875" style="1" bestFit="1" customWidth="1"/>
    <col min="110" max="110" width="12.85546875" style="1" bestFit="1" customWidth="1"/>
    <col min="111" max="111" width="11.28515625" style="1" bestFit="1" customWidth="1"/>
    <col min="112" max="112" width="13" style="1" bestFit="1" customWidth="1"/>
    <col min="113" max="113" width="19.140625" style="1" bestFit="1" customWidth="1"/>
    <col min="114" max="114" width="11.140625" style="1" bestFit="1" customWidth="1"/>
    <col min="115" max="115" width="14.5703125" style="1" bestFit="1" customWidth="1"/>
    <col min="116" max="116" width="12.7109375" style="1" bestFit="1" customWidth="1"/>
    <col min="117" max="118" width="13.5703125" style="1" bestFit="1" customWidth="1"/>
    <col min="119" max="119" width="15.28515625" style="1" bestFit="1" customWidth="1"/>
    <col min="120" max="120" width="12.140625" style="1" bestFit="1" customWidth="1"/>
    <col min="121" max="121" width="11.140625" style="1" bestFit="1" customWidth="1"/>
    <col min="122" max="124" width="11.42578125" style="1" bestFit="1" customWidth="1"/>
    <col min="125" max="125" width="11.42578125" style="1" customWidth="1"/>
    <col min="126" max="126" width="11.42578125" style="1" bestFit="1" customWidth="1"/>
    <col min="127" max="127" width="14.85546875" style="1" bestFit="1" customWidth="1"/>
    <col min="128" max="128" width="13" style="1" bestFit="1" customWidth="1"/>
    <col min="129" max="131" width="14.28515625" style="1" bestFit="1" customWidth="1"/>
    <col min="132" max="132" width="11.85546875" style="1" bestFit="1" customWidth="1"/>
    <col min="133" max="133" width="12.7109375" style="1" bestFit="1" customWidth="1"/>
    <col min="134" max="134" width="10.140625" style="1" bestFit="1" customWidth="1"/>
    <col min="135" max="135" width="13.85546875" style="1" bestFit="1" customWidth="1"/>
    <col min="136" max="136" width="12.7109375" style="1" bestFit="1" customWidth="1"/>
    <col min="137" max="137" width="15.85546875" style="1" bestFit="1" customWidth="1"/>
    <col min="138" max="138" width="14" style="1" bestFit="1" customWidth="1"/>
    <col min="139" max="139" width="12.140625" style="1" bestFit="1" customWidth="1"/>
    <col min="140" max="142" width="12.42578125" style="1" bestFit="1" customWidth="1"/>
    <col min="143" max="150" width="14.28515625" style="1" bestFit="1" customWidth="1"/>
    <col min="151" max="151" width="10.42578125" style="1" bestFit="1" customWidth="1"/>
    <col min="152" max="152" width="15.28515625" style="1" bestFit="1" customWidth="1"/>
    <col min="153" max="153" width="11.28515625" style="1" bestFit="1" customWidth="1"/>
    <col min="154" max="154" width="14.28515625" style="1" bestFit="1" customWidth="1"/>
    <col min="155" max="156" width="14.5703125" style="1" bestFit="1" customWidth="1"/>
    <col min="157" max="157" width="29.7109375" style="1" bestFit="1" customWidth="1"/>
    <col min="158" max="158" width="25" style="1" bestFit="1" customWidth="1"/>
    <col min="159" max="159" width="28.42578125" style="1" bestFit="1" customWidth="1"/>
    <col min="160" max="160" width="13.85546875" style="1" bestFit="1" customWidth="1"/>
    <col min="161" max="161" width="14.5703125" style="1" bestFit="1" customWidth="1"/>
    <col min="162" max="162" width="18.5703125" style="1" bestFit="1" customWidth="1"/>
    <col min="163" max="163" width="17" style="1" bestFit="1" customWidth="1"/>
    <col min="164" max="164" width="16.5703125" style="1" bestFit="1" customWidth="1"/>
    <col min="165" max="165" width="10.140625" style="1" bestFit="1" customWidth="1"/>
    <col min="166" max="166" width="9.140625" style="1" bestFit="1" customWidth="1"/>
    <col min="167" max="167" width="15.5703125" style="1" bestFit="1" customWidth="1"/>
    <col min="168" max="169" width="9.140625" style="1" bestFit="1" customWidth="1"/>
    <col min="170" max="171" width="10.140625" style="1" bestFit="1" customWidth="1"/>
    <col min="172" max="172" width="30" style="1" bestFit="1" customWidth="1"/>
    <col min="173" max="173" width="25.28515625" style="1" bestFit="1" customWidth="1"/>
    <col min="174" max="174" width="28.7109375" style="1" bestFit="1" customWidth="1"/>
    <col min="175" max="175" width="21.85546875" style="1" bestFit="1" customWidth="1"/>
    <col min="176" max="176" width="16.5703125" style="1" bestFit="1" customWidth="1"/>
    <col min="177" max="177" width="25.140625" style="1" bestFit="1" customWidth="1"/>
    <col min="178" max="178" width="23.85546875" style="1" bestFit="1" customWidth="1"/>
    <col min="179" max="179" width="13.7109375" style="1" bestFit="1" customWidth="1"/>
    <col min="180" max="16384" width="9.140625" style="1"/>
  </cols>
  <sheetData>
    <row r="1" spans="1:178" x14ac:dyDescent="0.25">
      <c r="A1" s="1" t="s">
        <v>360</v>
      </c>
      <c r="CF1" s="12" t="s">
        <v>361</v>
      </c>
    </row>
    <row r="2" spans="1:178" x14ac:dyDescent="0.25">
      <c r="A2" s="1" t="s">
        <v>1</v>
      </c>
    </row>
    <row r="3" spans="1:178" x14ac:dyDescent="0.25"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  <c r="AF3" s="1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1" t="s">
        <v>37</v>
      </c>
      <c r="AL3" s="1" t="s">
        <v>38</v>
      </c>
      <c r="AM3" s="1" t="s">
        <v>39</v>
      </c>
      <c r="AN3" s="1" t="s">
        <v>40</v>
      </c>
      <c r="AO3" s="1" t="s">
        <v>41</v>
      </c>
      <c r="AP3" s="1" t="s">
        <v>42</v>
      </c>
      <c r="AQ3" s="1" t="s">
        <v>43</v>
      </c>
      <c r="AR3" s="1" t="s">
        <v>44</v>
      </c>
      <c r="AS3" s="1" t="s">
        <v>45</v>
      </c>
      <c r="AT3" s="1" t="s">
        <v>46</v>
      </c>
      <c r="AU3" s="1" t="s">
        <v>47</v>
      </c>
      <c r="AV3" s="1" t="s">
        <v>48</v>
      </c>
      <c r="AW3" s="1" t="s">
        <v>49</v>
      </c>
      <c r="AX3" s="1" t="s">
        <v>50</v>
      </c>
      <c r="AY3" s="1" t="s">
        <v>51</v>
      </c>
      <c r="AZ3" s="1" t="s">
        <v>52</v>
      </c>
      <c r="BA3" s="1" t="s">
        <v>53</v>
      </c>
      <c r="BB3" s="1" t="s">
        <v>54</v>
      </c>
      <c r="BC3" s="1" t="s">
        <v>55</v>
      </c>
      <c r="BD3" s="1" t="s">
        <v>56</v>
      </c>
      <c r="BE3" s="1" t="s">
        <v>57</v>
      </c>
      <c r="BF3" s="1" t="s">
        <v>58</v>
      </c>
      <c r="BG3" s="1" t="s">
        <v>59</v>
      </c>
      <c r="BH3" s="1" t="s">
        <v>60</v>
      </c>
      <c r="BI3" s="1" t="s">
        <v>61</v>
      </c>
      <c r="BJ3" s="1" t="s">
        <v>62</v>
      </c>
      <c r="BK3" s="1" t="s">
        <v>63</v>
      </c>
      <c r="BL3" s="1" t="s">
        <v>64</v>
      </c>
      <c r="BM3" s="1" t="s">
        <v>65</v>
      </c>
      <c r="BN3" s="1" t="s">
        <v>66</v>
      </c>
      <c r="BO3" s="1" t="s">
        <v>67</v>
      </c>
      <c r="BP3" s="1" t="s">
        <v>68</v>
      </c>
      <c r="BQ3" s="1" t="s">
        <v>69</v>
      </c>
      <c r="BR3" s="1" t="s">
        <v>70</v>
      </c>
      <c r="BS3" s="1" t="s">
        <v>71</v>
      </c>
      <c r="BT3" s="1" t="s">
        <v>72</v>
      </c>
      <c r="BU3" s="1" t="s">
        <v>73</v>
      </c>
      <c r="BV3" s="1" t="s">
        <v>74</v>
      </c>
      <c r="BW3" s="1" t="s">
        <v>75</v>
      </c>
      <c r="BX3" s="1" t="s">
        <v>76</v>
      </c>
      <c r="BY3" s="1" t="s">
        <v>77</v>
      </c>
      <c r="BZ3" s="3" t="s">
        <v>82</v>
      </c>
      <c r="CG3" s="1" t="s">
        <v>3</v>
      </c>
      <c r="CH3" s="1" t="s">
        <v>4</v>
      </c>
      <c r="CI3" s="1" t="s">
        <v>5</v>
      </c>
      <c r="CJ3" s="1" t="s">
        <v>6</v>
      </c>
      <c r="CK3" s="1" t="s">
        <v>7</v>
      </c>
      <c r="CL3" s="1" t="s">
        <v>8</v>
      </c>
      <c r="CM3" s="1" t="s">
        <v>9</v>
      </c>
      <c r="CN3" s="1" t="s">
        <v>10</v>
      </c>
      <c r="CO3" s="1" t="s">
        <v>11</v>
      </c>
      <c r="CP3" s="1" t="s">
        <v>12</v>
      </c>
      <c r="CQ3" s="1" t="s">
        <v>13</v>
      </c>
      <c r="CR3" s="1" t="s">
        <v>14</v>
      </c>
      <c r="CS3" s="1" t="s">
        <v>15</v>
      </c>
      <c r="CT3" s="1" t="s">
        <v>16</v>
      </c>
      <c r="CU3" s="1" t="s">
        <v>17</v>
      </c>
      <c r="CV3" s="1" t="s">
        <v>18</v>
      </c>
      <c r="CW3" s="1" t="s">
        <v>19</v>
      </c>
      <c r="CX3" s="1" t="s">
        <v>20</v>
      </c>
      <c r="CY3" s="1" t="s">
        <v>21</v>
      </c>
      <c r="CZ3" s="1" t="s">
        <v>22</v>
      </c>
      <c r="DA3" s="1" t="s">
        <v>23</v>
      </c>
      <c r="DB3" s="1" t="s">
        <v>24</v>
      </c>
      <c r="DC3" s="1" t="s">
        <v>25</v>
      </c>
      <c r="DD3" s="1" t="s">
        <v>26</v>
      </c>
      <c r="DE3" s="1" t="s">
        <v>27</v>
      </c>
      <c r="DF3" s="1" t="s">
        <v>28</v>
      </c>
      <c r="DG3" s="1" t="s">
        <v>29</v>
      </c>
      <c r="DH3" s="1" t="s">
        <v>30</v>
      </c>
      <c r="DI3" s="1" t="s">
        <v>31</v>
      </c>
      <c r="DJ3" s="1" t="s">
        <v>32</v>
      </c>
      <c r="DK3" s="1" t="s">
        <v>33</v>
      </c>
      <c r="DL3" s="1" t="s">
        <v>34</v>
      </c>
      <c r="DM3" s="1" t="s">
        <v>35</v>
      </c>
      <c r="DN3" s="1" t="s">
        <v>36</v>
      </c>
      <c r="DO3" s="1" t="s">
        <v>37</v>
      </c>
      <c r="DP3" s="1" t="s">
        <v>38</v>
      </c>
      <c r="DQ3" s="1" t="s">
        <v>39</v>
      </c>
      <c r="DR3" s="1" t="s">
        <v>40</v>
      </c>
      <c r="DS3" s="1" t="s">
        <v>41</v>
      </c>
      <c r="DT3" s="1" t="s">
        <v>42</v>
      </c>
      <c r="DU3" s="1" t="s">
        <v>43</v>
      </c>
      <c r="DV3" s="1" t="s">
        <v>44</v>
      </c>
      <c r="DW3" s="1" t="s">
        <v>45</v>
      </c>
      <c r="DX3" s="1" t="s">
        <v>46</v>
      </c>
      <c r="DY3" s="1" t="s">
        <v>47</v>
      </c>
      <c r="DZ3" s="1" t="s">
        <v>48</v>
      </c>
      <c r="EA3" s="1" t="s">
        <v>49</v>
      </c>
      <c r="EB3" s="1" t="s">
        <v>50</v>
      </c>
      <c r="EC3" s="1" t="s">
        <v>51</v>
      </c>
      <c r="ED3" s="1" t="s">
        <v>52</v>
      </c>
      <c r="EE3" s="1" t="s">
        <v>53</v>
      </c>
      <c r="EF3" s="1" t="s">
        <v>54</v>
      </c>
      <c r="EG3" s="1" t="s">
        <v>55</v>
      </c>
      <c r="EH3" s="1" t="s">
        <v>56</v>
      </c>
      <c r="EI3" s="1" t="s">
        <v>57</v>
      </c>
      <c r="EJ3" s="1" t="s">
        <v>58</v>
      </c>
      <c r="EK3" s="1" t="s">
        <v>59</v>
      </c>
      <c r="EL3" s="1" t="s">
        <v>60</v>
      </c>
      <c r="EM3" s="1" t="s">
        <v>61</v>
      </c>
      <c r="EN3" s="1" t="s">
        <v>62</v>
      </c>
      <c r="EO3" s="1" t="s">
        <v>63</v>
      </c>
      <c r="EP3" s="1" t="s">
        <v>64</v>
      </c>
      <c r="EQ3" s="1" t="s">
        <v>65</v>
      </c>
      <c r="ER3" s="1" t="s">
        <v>66</v>
      </c>
      <c r="ES3" s="1" t="s">
        <v>67</v>
      </c>
      <c r="ET3" s="1" t="s">
        <v>68</v>
      </c>
      <c r="EU3" s="1" t="s">
        <v>69</v>
      </c>
      <c r="EV3" s="1" t="s">
        <v>70</v>
      </c>
      <c r="EW3" s="1" t="s">
        <v>71</v>
      </c>
      <c r="EX3" s="1" t="s">
        <v>72</v>
      </c>
      <c r="EY3" s="1" t="s">
        <v>73</v>
      </c>
      <c r="EZ3" s="1" t="s">
        <v>74</v>
      </c>
      <c r="FA3" s="1" t="s">
        <v>75</v>
      </c>
      <c r="FB3" s="1" t="s">
        <v>76</v>
      </c>
      <c r="FC3" s="1" t="s">
        <v>77</v>
      </c>
      <c r="FD3" s="13" t="s">
        <v>82</v>
      </c>
      <c r="FT3" s="11"/>
      <c r="FU3" s="11"/>
      <c r="FV3" s="11"/>
    </row>
    <row r="4" spans="1:178" x14ac:dyDescent="0.25">
      <c r="A4" s="14">
        <v>1000</v>
      </c>
      <c r="B4" s="15" t="s">
        <v>362</v>
      </c>
      <c r="CF4" s="16" t="s">
        <v>78</v>
      </c>
      <c r="CG4" s="5">
        <f>SUM(CG5:CG9)</f>
        <v>77397899</v>
      </c>
      <c r="CH4" s="5">
        <f t="shared" ref="CH4:ES4" si="0">SUM(CH5:CH9)</f>
        <v>398807478</v>
      </c>
      <c r="CI4" s="5">
        <f t="shared" si="0"/>
        <v>41035194</v>
      </c>
      <c r="CJ4" s="5">
        <f t="shared" si="0"/>
        <v>160781020</v>
      </c>
      <c r="CK4" s="5">
        <f t="shared" si="0"/>
        <v>60320258</v>
      </c>
      <c r="CL4" s="5">
        <f t="shared" si="0"/>
        <v>47032962</v>
      </c>
      <c r="CM4" s="5">
        <f t="shared" si="0"/>
        <v>63855950</v>
      </c>
      <c r="CN4" s="5">
        <f t="shared" si="0"/>
        <v>231847688</v>
      </c>
      <c r="CO4" s="5">
        <f t="shared" si="0"/>
        <v>48529245</v>
      </c>
      <c r="CP4" s="5">
        <f t="shared" si="0"/>
        <v>60140013</v>
      </c>
      <c r="CQ4" s="5">
        <f t="shared" si="0"/>
        <v>494359990</v>
      </c>
      <c r="CR4" s="5">
        <f t="shared" si="0"/>
        <v>713016641</v>
      </c>
      <c r="CS4" s="5">
        <f t="shared" si="0"/>
        <v>31963695</v>
      </c>
      <c r="CT4" s="5">
        <f t="shared" si="0"/>
        <v>1335307855</v>
      </c>
      <c r="CU4" s="5">
        <f t="shared" si="0"/>
        <v>138071058</v>
      </c>
      <c r="CV4" s="5">
        <f t="shared" si="0"/>
        <v>87209708</v>
      </c>
      <c r="CW4" s="5">
        <f t="shared" si="0"/>
        <v>116682605</v>
      </c>
      <c r="CX4" s="5">
        <f t="shared" si="0"/>
        <v>0</v>
      </c>
      <c r="CY4" s="5">
        <f t="shared" si="0"/>
        <v>93747649</v>
      </c>
      <c r="CZ4" s="5">
        <f t="shared" si="0"/>
        <v>192727741</v>
      </c>
      <c r="DA4" s="5">
        <f t="shared" si="0"/>
        <v>23285277</v>
      </c>
      <c r="DB4" s="5">
        <f t="shared" si="0"/>
        <v>87050919</v>
      </c>
      <c r="DC4" s="5">
        <f t="shared" si="0"/>
        <v>393198574</v>
      </c>
      <c r="DD4" s="5">
        <f t="shared" si="0"/>
        <v>49539932</v>
      </c>
      <c r="DE4" s="5">
        <f t="shared" si="0"/>
        <v>58670552</v>
      </c>
      <c r="DF4" s="5">
        <f t="shared" si="0"/>
        <v>62942996</v>
      </c>
      <c r="DG4" s="5">
        <f t="shared" si="0"/>
        <v>273118619</v>
      </c>
      <c r="DH4" s="5">
        <f t="shared" si="0"/>
        <v>16403645</v>
      </c>
      <c r="DI4" s="5">
        <f t="shared" si="0"/>
        <v>50434925</v>
      </c>
      <c r="DJ4" s="5">
        <f t="shared" si="0"/>
        <v>20495559</v>
      </c>
      <c r="DK4" s="5">
        <f t="shared" si="0"/>
        <v>172373223</v>
      </c>
      <c r="DL4" s="5">
        <f t="shared" si="0"/>
        <v>1352258074</v>
      </c>
      <c r="DM4" s="5">
        <f t="shared" si="0"/>
        <v>141041917</v>
      </c>
      <c r="DN4" s="5">
        <f t="shared" si="0"/>
        <v>14043696</v>
      </c>
      <c r="DO4" s="5">
        <f t="shared" si="0"/>
        <v>26813274</v>
      </c>
      <c r="DP4" s="5">
        <f t="shared" si="0"/>
        <v>55329871</v>
      </c>
      <c r="DQ4" s="5">
        <f t="shared" si="0"/>
        <v>880806075</v>
      </c>
      <c r="DR4" s="5">
        <f t="shared" si="0"/>
        <v>0</v>
      </c>
      <c r="DS4" s="5">
        <f t="shared" si="0"/>
        <v>190271861</v>
      </c>
      <c r="DT4" s="5">
        <f t="shared" si="0"/>
        <v>246309151</v>
      </c>
      <c r="DU4" s="5">
        <f t="shared" si="0"/>
        <v>84741279</v>
      </c>
      <c r="DV4" s="5">
        <f t="shared" si="0"/>
        <v>52604026</v>
      </c>
      <c r="DW4" s="5">
        <f t="shared" si="0"/>
        <v>37844615</v>
      </c>
      <c r="DX4" s="5">
        <f t="shared" si="0"/>
        <v>486292231</v>
      </c>
      <c r="DY4" s="5">
        <f t="shared" si="0"/>
        <v>168587910</v>
      </c>
      <c r="DZ4" s="5">
        <f t="shared" si="0"/>
        <v>43765904</v>
      </c>
      <c r="EA4" s="5">
        <f t="shared" si="0"/>
        <v>61333366</v>
      </c>
      <c r="EB4" s="5">
        <f t="shared" si="0"/>
        <v>331572132</v>
      </c>
      <c r="EC4" s="5">
        <f t="shared" si="0"/>
        <v>18912576</v>
      </c>
      <c r="ED4" s="5">
        <f t="shared" si="0"/>
        <v>74792857</v>
      </c>
      <c r="EE4" s="5">
        <f t="shared" si="0"/>
        <v>62491183</v>
      </c>
      <c r="EF4" s="5">
        <f t="shared" si="0"/>
        <v>103217657</v>
      </c>
      <c r="EG4" s="5">
        <f t="shared" si="0"/>
        <v>184549821</v>
      </c>
      <c r="EH4" s="5">
        <f t="shared" si="0"/>
        <v>225553124</v>
      </c>
      <c r="EI4" s="5">
        <f t="shared" si="0"/>
        <v>254500199</v>
      </c>
      <c r="EJ4" s="5">
        <f t="shared" si="0"/>
        <v>553990643</v>
      </c>
      <c r="EK4" s="5">
        <f t="shared" si="0"/>
        <v>530564640</v>
      </c>
      <c r="EL4" s="5">
        <f t="shared" si="0"/>
        <v>43435793</v>
      </c>
      <c r="EM4" s="5">
        <f t="shared" si="0"/>
        <v>88011440</v>
      </c>
      <c r="EN4" s="5">
        <f t="shared" si="0"/>
        <v>180756959</v>
      </c>
      <c r="EO4" s="5">
        <f t="shared" si="0"/>
        <v>54227293</v>
      </c>
      <c r="EP4" s="5">
        <f t="shared" si="0"/>
        <v>52096562</v>
      </c>
      <c r="EQ4" s="5">
        <f t="shared" si="0"/>
        <v>193289181</v>
      </c>
      <c r="ER4" s="5">
        <f t="shared" si="0"/>
        <v>202366053</v>
      </c>
      <c r="ES4" s="5">
        <f t="shared" si="0"/>
        <v>178592883</v>
      </c>
      <c r="ET4" s="5">
        <f t="shared" ref="ET4:FD4" si="1">SUM(ET5:ET9)</f>
        <v>241629889</v>
      </c>
      <c r="EU4" s="5">
        <f t="shared" si="1"/>
        <v>59377636</v>
      </c>
      <c r="EV4" s="5">
        <f t="shared" si="1"/>
        <v>68733694</v>
      </c>
      <c r="EW4" s="5">
        <f t="shared" si="1"/>
        <v>96371037</v>
      </c>
      <c r="EX4" s="5">
        <f t="shared" si="1"/>
        <v>163841198</v>
      </c>
      <c r="EY4" s="5">
        <f t="shared" si="1"/>
        <v>314268015</v>
      </c>
      <c r="EZ4" s="5">
        <f t="shared" si="1"/>
        <v>315363311</v>
      </c>
      <c r="FA4" s="5">
        <f t="shared" si="1"/>
        <v>271586473</v>
      </c>
      <c r="FB4" s="5">
        <f t="shared" si="1"/>
        <v>302517832</v>
      </c>
      <c r="FC4" s="5">
        <f t="shared" si="1"/>
        <v>39601946</v>
      </c>
      <c r="FD4" s="5">
        <f t="shared" si="1"/>
        <v>14648604147</v>
      </c>
      <c r="FE4" s="5"/>
      <c r="FF4" s="5"/>
    </row>
    <row r="5" spans="1:178" x14ac:dyDescent="0.25">
      <c r="A5" s="14">
        <v>1100</v>
      </c>
      <c r="B5" s="15" t="s">
        <v>363</v>
      </c>
      <c r="CF5" s="17" t="s">
        <v>364</v>
      </c>
      <c r="CG5" s="5">
        <f>SUM(C5:C13)+C178</f>
        <v>12415771</v>
      </c>
      <c r="CH5" s="5">
        <f t="shared" ref="CH5:ES5" si="2">SUM(D5:D13)+D178</f>
        <v>147374106</v>
      </c>
      <c r="CI5" s="5">
        <f t="shared" si="2"/>
        <v>5357713</v>
      </c>
      <c r="CJ5" s="5">
        <f t="shared" si="2"/>
        <v>53260975</v>
      </c>
      <c r="CK5" s="5">
        <f t="shared" si="2"/>
        <v>16653516</v>
      </c>
      <c r="CL5" s="5">
        <f t="shared" si="2"/>
        <v>11322869</v>
      </c>
      <c r="CM5" s="5">
        <f t="shared" si="2"/>
        <v>24378948</v>
      </c>
      <c r="CN5" s="5">
        <f t="shared" si="2"/>
        <v>80398210</v>
      </c>
      <c r="CO5" s="5">
        <f t="shared" si="2"/>
        <v>9646691</v>
      </c>
      <c r="CP5" s="5">
        <f t="shared" si="2"/>
        <v>11568998</v>
      </c>
      <c r="CQ5" s="5">
        <f t="shared" si="2"/>
        <v>306766414</v>
      </c>
      <c r="CR5" s="5">
        <f t="shared" si="2"/>
        <v>319070757</v>
      </c>
      <c r="CS5" s="5">
        <f t="shared" si="2"/>
        <v>9582891</v>
      </c>
      <c r="CT5" s="5">
        <f t="shared" si="2"/>
        <v>771254027</v>
      </c>
      <c r="CU5" s="5">
        <f t="shared" si="2"/>
        <v>54960330</v>
      </c>
      <c r="CV5" s="5">
        <f t="shared" si="2"/>
        <v>24794930</v>
      </c>
      <c r="CW5" s="5">
        <f t="shared" si="2"/>
        <v>26608309</v>
      </c>
      <c r="CX5" s="5">
        <f t="shared" si="2"/>
        <v>0</v>
      </c>
      <c r="CY5" s="5">
        <f t="shared" si="2"/>
        <v>31639785</v>
      </c>
      <c r="CZ5" s="5">
        <f t="shared" si="2"/>
        <v>60641717</v>
      </c>
      <c r="DA5" s="5">
        <f t="shared" si="2"/>
        <v>3043854</v>
      </c>
      <c r="DB5" s="5">
        <f t="shared" si="2"/>
        <v>7948197</v>
      </c>
      <c r="DC5" s="5">
        <f t="shared" si="2"/>
        <v>122266929</v>
      </c>
      <c r="DD5" s="5">
        <f t="shared" si="2"/>
        <v>20046567</v>
      </c>
      <c r="DE5" s="5">
        <f t="shared" si="2"/>
        <v>17884465</v>
      </c>
      <c r="DF5" s="5">
        <f t="shared" si="2"/>
        <v>31732961</v>
      </c>
      <c r="DG5" s="5">
        <f t="shared" si="2"/>
        <v>89047284</v>
      </c>
      <c r="DH5" s="5">
        <f t="shared" si="2"/>
        <v>2985943</v>
      </c>
      <c r="DI5" s="5">
        <f t="shared" si="2"/>
        <v>9449965</v>
      </c>
      <c r="DJ5" s="5">
        <f t="shared" si="2"/>
        <v>3003394</v>
      </c>
      <c r="DK5" s="5">
        <f t="shared" si="2"/>
        <v>70624773</v>
      </c>
      <c r="DL5" s="5">
        <f t="shared" si="2"/>
        <v>492941591</v>
      </c>
      <c r="DM5" s="5">
        <f t="shared" si="2"/>
        <v>37649393</v>
      </c>
      <c r="DN5" s="5">
        <f t="shared" si="2"/>
        <v>3213278</v>
      </c>
      <c r="DO5" s="5">
        <f t="shared" si="2"/>
        <v>9719580</v>
      </c>
      <c r="DP5" s="5">
        <f t="shared" si="2"/>
        <v>12762552</v>
      </c>
      <c r="DQ5" s="5">
        <f t="shared" si="2"/>
        <v>413758063</v>
      </c>
      <c r="DR5" s="5">
        <f t="shared" si="2"/>
        <v>0</v>
      </c>
      <c r="DS5" s="5">
        <f t="shared" si="2"/>
        <v>61277573</v>
      </c>
      <c r="DT5" s="5">
        <f t="shared" si="2"/>
        <v>88551285</v>
      </c>
      <c r="DU5" s="5">
        <f t="shared" si="2"/>
        <v>21552373</v>
      </c>
      <c r="DV5" s="5">
        <f t="shared" si="2"/>
        <v>14716896</v>
      </c>
      <c r="DW5" s="5">
        <f t="shared" si="2"/>
        <v>6886693</v>
      </c>
      <c r="DX5" s="5">
        <f t="shared" si="2"/>
        <v>188323677</v>
      </c>
      <c r="DY5" s="5">
        <f t="shared" si="2"/>
        <v>68624370</v>
      </c>
      <c r="DZ5" s="5">
        <f t="shared" si="2"/>
        <v>14962878</v>
      </c>
      <c r="EA5" s="5">
        <f t="shared" si="2"/>
        <v>14289035</v>
      </c>
      <c r="EB5" s="5">
        <f t="shared" si="2"/>
        <v>131710847</v>
      </c>
      <c r="EC5" s="5">
        <f t="shared" si="2"/>
        <v>6293070</v>
      </c>
      <c r="ED5" s="5">
        <f t="shared" si="2"/>
        <v>11095416</v>
      </c>
      <c r="EE5" s="5">
        <f t="shared" si="2"/>
        <v>15702709</v>
      </c>
      <c r="EF5" s="5">
        <f t="shared" si="2"/>
        <v>31945100</v>
      </c>
      <c r="EG5" s="5">
        <f t="shared" si="2"/>
        <v>80627869</v>
      </c>
      <c r="EH5" s="5">
        <f t="shared" si="2"/>
        <v>71015719</v>
      </c>
      <c r="EI5" s="5">
        <f t="shared" si="2"/>
        <v>88376236</v>
      </c>
      <c r="EJ5" s="5">
        <f t="shared" si="2"/>
        <v>301235388</v>
      </c>
      <c r="EK5" s="5">
        <f t="shared" si="2"/>
        <v>192198558</v>
      </c>
      <c r="EL5" s="5">
        <f t="shared" si="2"/>
        <v>8743702</v>
      </c>
      <c r="EM5" s="5">
        <f t="shared" si="2"/>
        <v>29185324</v>
      </c>
      <c r="EN5" s="5">
        <f t="shared" si="2"/>
        <v>55130222</v>
      </c>
      <c r="EO5" s="5">
        <f t="shared" si="2"/>
        <v>19202275</v>
      </c>
      <c r="EP5" s="5">
        <f t="shared" si="2"/>
        <v>14815968</v>
      </c>
      <c r="EQ5" s="5">
        <f t="shared" si="2"/>
        <v>89661006</v>
      </c>
      <c r="ER5" s="5">
        <f t="shared" si="2"/>
        <v>67456320</v>
      </c>
      <c r="ES5" s="5">
        <f t="shared" si="2"/>
        <v>70960048</v>
      </c>
      <c r="ET5" s="5">
        <f t="shared" ref="ET5:FD5" si="3">SUM(BP5:BP13)+BP178</f>
        <v>56272386</v>
      </c>
      <c r="EU5" s="5">
        <f t="shared" si="3"/>
        <v>11786106</v>
      </c>
      <c r="EV5" s="5">
        <f t="shared" si="3"/>
        <v>15627339</v>
      </c>
      <c r="EW5" s="5">
        <f t="shared" si="3"/>
        <v>32847087</v>
      </c>
      <c r="EX5" s="5">
        <f t="shared" si="3"/>
        <v>84708926</v>
      </c>
      <c r="EY5" s="5">
        <f t="shared" si="3"/>
        <v>120942698</v>
      </c>
      <c r="EZ5" s="5">
        <f t="shared" si="3"/>
        <v>147023534</v>
      </c>
      <c r="FA5" s="5">
        <f t="shared" si="3"/>
        <v>0</v>
      </c>
      <c r="FB5" s="5">
        <f t="shared" si="3"/>
        <v>0</v>
      </c>
      <c r="FC5" s="5">
        <f t="shared" si="3"/>
        <v>0</v>
      </c>
      <c r="FD5" s="5">
        <f t="shared" si="3"/>
        <v>5559524379</v>
      </c>
      <c r="FE5" s="5"/>
      <c r="FF5" s="5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</row>
    <row r="6" spans="1:178" x14ac:dyDescent="0.25">
      <c r="A6" s="14">
        <v>1110</v>
      </c>
      <c r="B6" s="15" t="s">
        <v>365</v>
      </c>
      <c r="C6" s="6">
        <v>11255126</v>
      </c>
      <c r="D6" s="6">
        <v>109020611</v>
      </c>
      <c r="E6" s="6">
        <v>5200621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6">
        <v>9273616</v>
      </c>
      <c r="L6" s="5">
        <v>9836049</v>
      </c>
      <c r="M6" s="1">
        <v>0</v>
      </c>
      <c r="N6" s="6">
        <v>228360059</v>
      </c>
      <c r="O6" s="1">
        <v>0</v>
      </c>
      <c r="P6" s="6">
        <v>576274479</v>
      </c>
      <c r="Q6" s="6">
        <v>40115586</v>
      </c>
      <c r="R6" s="6">
        <v>22675032</v>
      </c>
      <c r="S6" s="6">
        <v>19259662</v>
      </c>
      <c r="T6" s="1">
        <v>0</v>
      </c>
      <c r="U6" s="6">
        <v>11730104</v>
      </c>
      <c r="V6" s="6">
        <v>55054082</v>
      </c>
      <c r="W6" s="6">
        <v>2380159</v>
      </c>
      <c r="X6" s="1">
        <v>0</v>
      </c>
      <c r="Y6" s="6">
        <v>116465455</v>
      </c>
      <c r="Z6" s="6">
        <v>16758041</v>
      </c>
      <c r="AA6" s="6">
        <v>17219334</v>
      </c>
      <c r="AB6" s="1">
        <v>0</v>
      </c>
      <c r="AC6" s="1">
        <v>0</v>
      </c>
      <c r="AD6" s="1">
        <v>0</v>
      </c>
      <c r="AE6" s="6">
        <v>8618806</v>
      </c>
      <c r="AF6" s="1">
        <v>0</v>
      </c>
      <c r="AG6" s="6">
        <v>67071466</v>
      </c>
      <c r="AH6" s="6">
        <v>456788149</v>
      </c>
      <c r="AI6" s="1">
        <v>0</v>
      </c>
      <c r="AJ6" s="1">
        <v>0</v>
      </c>
      <c r="AK6" s="1">
        <v>0</v>
      </c>
      <c r="AL6" s="1">
        <v>0</v>
      </c>
      <c r="AM6" s="6">
        <v>292330074</v>
      </c>
      <c r="AN6" s="1">
        <v>0</v>
      </c>
      <c r="AO6" s="1">
        <v>0</v>
      </c>
      <c r="AP6" s="6">
        <v>79510193</v>
      </c>
      <c r="AQ6" s="6">
        <v>19694786</v>
      </c>
      <c r="AR6" s="6">
        <v>12243515</v>
      </c>
      <c r="AS6" s="1">
        <v>0</v>
      </c>
      <c r="AT6" s="6">
        <v>138587047</v>
      </c>
      <c r="AU6" s="6">
        <v>61471167</v>
      </c>
      <c r="AV6" s="6">
        <v>14628124</v>
      </c>
      <c r="AW6" s="6">
        <v>13237228</v>
      </c>
      <c r="AX6" s="6">
        <v>108784664</v>
      </c>
      <c r="AY6" s="1">
        <v>0</v>
      </c>
      <c r="AZ6" s="6">
        <v>10455588</v>
      </c>
      <c r="BA6" s="6">
        <v>10628888</v>
      </c>
      <c r="BB6" s="6">
        <v>27661897</v>
      </c>
      <c r="BC6" s="1">
        <v>0</v>
      </c>
      <c r="BD6" s="6">
        <v>61003965</v>
      </c>
      <c r="BE6" s="6">
        <v>86442538</v>
      </c>
      <c r="BF6" s="1">
        <v>0</v>
      </c>
      <c r="BG6" s="1">
        <v>0</v>
      </c>
      <c r="BH6" s="1">
        <v>0</v>
      </c>
      <c r="BI6" s="6">
        <v>27483417</v>
      </c>
      <c r="BJ6" s="6">
        <v>45489861</v>
      </c>
      <c r="BK6" s="6">
        <v>16034051</v>
      </c>
      <c r="BL6" s="6">
        <v>12462109</v>
      </c>
      <c r="BM6" s="6">
        <v>54433679</v>
      </c>
      <c r="BN6" s="6">
        <v>58715239</v>
      </c>
      <c r="BO6" s="6">
        <v>64465510</v>
      </c>
      <c r="BP6" s="1">
        <v>0</v>
      </c>
      <c r="BQ6" s="6">
        <v>9162670</v>
      </c>
      <c r="BR6" s="6">
        <v>12531961</v>
      </c>
      <c r="BS6" s="6">
        <v>16762723</v>
      </c>
      <c r="BT6" s="6">
        <v>78623425</v>
      </c>
      <c r="BU6" s="6">
        <v>99849311</v>
      </c>
      <c r="BV6" s="6">
        <v>122395211</v>
      </c>
      <c r="BW6" s="1">
        <v>0</v>
      </c>
      <c r="BX6" s="1">
        <v>0</v>
      </c>
      <c r="BY6" s="1">
        <v>0</v>
      </c>
      <c r="BZ6" s="6">
        <f>SUM(C6:BY6)</f>
        <v>3338445278</v>
      </c>
      <c r="CF6" s="18" t="s">
        <v>366</v>
      </c>
      <c r="CG6" s="5">
        <f>SUM(C14:C53)+C260+C264+C265</f>
        <v>3146977</v>
      </c>
      <c r="CH6" s="5">
        <f t="shared" ref="CH6:ES6" si="4">SUM(D14:D53)+D260+D264+D265</f>
        <v>22946075</v>
      </c>
      <c r="CI6" s="5">
        <f t="shared" si="4"/>
        <v>17188237</v>
      </c>
      <c r="CJ6" s="5">
        <f t="shared" si="4"/>
        <v>10673425</v>
      </c>
      <c r="CK6" s="5">
        <f t="shared" si="4"/>
        <v>3292361</v>
      </c>
      <c r="CL6" s="5">
        <f t="shared" si="4"/>
        <v>5235403</v>
      </c>
      <c r="CM6" s="5">
        <f t="shared" si="4"/>
        <v>7697574</v>
      </c>
      <c r="CN6" s="5">
        <f t="shared" si="4"/>
        <v>11895116</v>
      </c>
      <c r="CO6" s="5">
        <f t="shared" si="4"/>
        <v>6618689</v>
      </c>
      <c r="CP6" s="5">
        <f t="shared" si="4"/>
        <v>2829285</v>
      </c>
      <c r="CQ6" s="5">
        <f t="shared" si="4"/>
        <v>19454398</v>
      </c>
      <c r="CR6" s="5">
        <f t="shared" si="4"/>
        <v>22976368</v>
      </c>
      <c r="CS6" s="5">
        <f t="shared" si="4"/>
        <v>1097211</v>
      </c>
      <c r="CT6" s="5">
        <f t="shared" si="4"/>
        <v>87155126</v>
      </c>
      <c r="CU6" s="5">
        <f t="shared" si="4"/>
        <v>3139032</v>
      </c>
      <c r="CV6" s="5">
        <f t="shared" si="4"/>
        <v>5156261</v>
      </c>
      <c r="CW6" s="5">
        <f t="shared" si="4"/>
        <v>4602267</v>
      </c>
      <c r="CX6" s="5">
        <f t="shared" si="4"/>
        <v>0</v>
      </c>
      <c r="CY6" s="5">
        <f t="shared" si="4"/>
        <v>2849012</v>
      </c>
      <c r="CZ6" s="5">
        <f t="shared" si="4"/>
        <v>20580112</v>
      </c>
      <c r="DA6" s="5">
        <f t="shared" si="4"/>
        <v>1101020</v>
      </c>
      <c r="DB6" s="5">
        <f t="shared" si="4"/>
        <v>1445840</v>
      </c>
      <c r="DC6" s="5">
        <f t="shared" si="4"/>
        <v>20626023</v>
      </c>
      <c r="DD6" s="5">
        <f t="shared" si="4"/>
        <v>1925323</v>
      </c>
      <c r="DE6" s="5">
        <f t="shared" si="4"/>
        <v>4521636</v>
      </c>
      <c r="DF6" s="5">
        <f t="shared" si="4"/>
        <v>1167548</v>
      </c>
      <c r="DG6" s="5">
        <f t="shared" si="4"/>
        <v>9725703</v>
      </c>
      <c r="DH6" s="5">
        <f t="shared" si="4"/>
        <v>708910</v>
      </c>
      <c r="DI6" s="5">
        <f t="shared" si="4"/>
        <v>2354908</v>
      </c>
      <c r="DJ6" s="5">
        <f t="shared" si="4"/>
        <v>1623557</v>
      </c>
      <c r="DK6" s="5">
        <f t="shared" si="4"/>
        <v>5295817</v>
      </c>
      <c r="DL6" s="5">
        <f t="shared" si="4"/>
        <v>93080137</v>
      </c>
      <c r="DM6" s="5">
        <f t="shared" si="4"/>
        <v>5133841</v>
      </c>
      <c r="DN6" s="5">
        <f t="shared" si="4"/>
        <v>892695</v>
      </c>
      <c r="DO6" s="5">
        <f t="shared" si="4"/>
        <v>2039608</v>
      </c>
      <c r="DP6" s="5">
        <f t="shared" si="4"/>
        <v>2654130</v>
      </c>
      <c r="DQ6" s="5">
        <f t="shared" si="4"/>
        <v>42595579</v>
      </c>
      <c r="DR6" s="5">
        <f t="shared" si="4"/>
        <v>0</v>
      </c>
      <c r="DS6" s="5">
        <f t="shared" si="4"/>
        <v>7912454</v>
      </c>
      <c r="DT6" s="5">
        <f t="shared" si="4"/>
        <v>12016460</v>
      </c>
      <c r="DU6" s="5">
        <f t="shared" si="4"/>
        <v>3412163</v>
      </c>
      <c r="DV6" s="5">
        <f t="shared" si="4"/>
        <v>2281868</v>
      </c>
      <c r="DW6" s="5">
        <f t="shared" si="4"/>
        <v>1325867</v>
      </c>
      <c r="DX6" s="5">
        <f t="shared" si="4"/>
        <v>28400829</v>
      </c>
      <c r="DY6" s="5">
        <f t="shared" si="4"/>
        <v>9333260</v>
      </c>
      <c r="DZ6" s="5">
        <f t="shared" si="4"/>
        <v>3914376</v>
      </c>
      <c r="EA6" s="5">
        <f t="shared" si="4"/>
        <v>3839875</v>
      </c>
      <c r="EB6" s="5">
        <f t="shared" si="4"/>
        <v>17441272</v>
      </c>
      <c r="EC6" s="5">
        <f t="shared" si="4"/>
        <v>853516</v>
      </c>
      <c r="ED6" s="5">
        <f t="shared" si="4"/>
        <v>3570040</v>
      </c>
      <c r="EE6" s="5">
        <f t="shared" si="4"/>
        <v>2071002</v>
      </c>
      <c r="EF6" s="5">
        <f t="shared" si="4"/>
        <v>6184748</v>
      </c>
      <c r="EG6" s="5">
        <f t="shared" si="4"/>
        <v>9834465</v>
      </c>
      <c r="EH6" s="5">
        <f t="shared" si="4"/>
        <v>11038039</v>
      </c>
      <c r="EI6" s="5">
        <f t="shared" si="4"/>
        <v>12252716</v>
      </c>
      <c r="EJ6" s="5">
        <f t="shared" si="4"/>
        <v>16617486</v>
      </c>
      <c r="EK6" s="5">
        <f t="shared" si="4"/>
        <v>40055793</v>
      </c>
      <c r="EL6" s="5">
        <f t="shared" si="4"/>
        <v>3819577</v>
      </c>
      <c r="EM6" s="5">
        <f t="shared" si="4"/>
        <v>2998326</v>
      </c>
      <c r="EN6" s="5">
        <f t="shared" si="4"/>
        <v>9774403</v>
      </c>
      <c r="EO6" s="5">
        <f t="shared" si="4"/>
        <v>2133740</v>
      </c>
      <c r="EP6" s="5">
        <f t="shared" si="4"/>
        <v>7935097</v>
      </c>
      <c r="EQ6" s="5">
        <f t="shared" si="4"/>
        <v>10924562</v>
      </c>
      <c r="ER6" s="5">
        <f t="shared" si="4"/>
        <v>9508823</v>
      </c>
      <c r="ES6" s="5">
        <f t="shared" si="4"/>
        <v>11367030</v>
      </c>
      <c r="ET6" s="5">
        <f t="shared" ref="ET6:FD6" si="5">SUM(BP14:BP53)+BP260+BP264+BP265</f>
        <v>9354827</v>
      </c>
      <c r="EU6" s="5">
        <f t="shared" si="5"/>
        <v>2510122</v>
      </c>
      <c r="EV6" s="5">
        <f t="shared" si="5"/>
        <v>2518557</v>
      </c>
      <c r="EW6" s="5">
        <f t="shared" si="5"/>
        <v>5608297</v>
      </c>
      <c r="EX6" s="5">
        <f t="shared" si="5"/>
        <v>12101658</v>
      </c>
      <c r="EY6" s="5">
        <f t="shared" si="5"/>
        <v>16199036</v>
      </c>
      <c r="EZ6" s="5">
        <f t="shared" si="5"/>
        <v>30392485</v>
      </c>
      <c r="FA6" s="5">
        <f t="shared" si="5"/>
        <v>35252378</v>
      </c>
      <c r="FB6" s="5">
        <f t="shared" si="5"/>
        <v>12178111</v>
      </c>
      <c r="FC6" s="5">
        <f t="shared" si="5"/>
        <v>2762383</v>
      </c>
      <c r="FD6" s="5">
        <f t="shared" si="5"/>
        <v>835120845</v>
      </c>
      <c r="FE6" s="5"/>
      <c r="FF6" s="5"/>
    </row>
    <row r="7" spans="1:178" x14ac:dyDescent="0.25">
      <c r="A7" s="14">
        <v>1140</v>
      </c>
      <c r="B7" s="15" t="s">
        <v>367</v>
      </c>
      <c r="C7" s="6">
        <v>346643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6">
        <v>11780803</v>
      </c>
      <c r="K7" s="1">
        <v>0</v>
      </c>
      <c r="L7" s="5">
        <v>6016</v>
      </c>
      <c r="M7" s="1">
        <v>0</v>
      </c>
      <c r="N7" s="6">
        <v>334645</v>
      </c>
      <c r="O7" s="1">
        <v>0</v>
      </c>
      <c r="P7" s="6">
        <v>15168284</v>
      </c>
      <c r="Q7" s="1">
        <v>0</v>
      </c>
      <c r="R7" s="6">
        <v>82988</v>
      </c>
      <c r="S7" s="1">
        <v>0</v>
      </c>
      <c r="T7" s="1">
        <v>0</v>
      </c>
      <c r="U7" s="1">
        <v>0</v>
      </c>
      <c r="V7" s="6">
        <v>223177</v>
      </c>
      <c r="W7" s="6">
        <v>23228</v>
      </c>
      <c r="X7" s="1">
        <v>0</v>
      </c>
      <c r="Y7" s="1">
        <v>0</v>
      </c>
      <c r="Z7" s="1">
        <v>0</v>
      </c>
      <c r="AA7" s="6">
        <v>153389</v>
      </c>
      <c r="AB7" s="1">
        <v>0</v>
      </c>
      <c r="AC7" s="1">
        <v>0</v>
      </c>
      <c r="AD7" s="1">
        <v>0</v>
      </c>
      <c r="AE7" s="6">
        <v>51558</v>
      </c>
      <c r="AF7" s="1">
        <v>0</v>
      </c>
      <c r="AG7" s="6">
        <v>396814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6">
        <v>2559455</v>
      </c>
      <c r="AN7" s="1">
        <v>0</v>
      </c>
      <c r="AO7" s="1">
        <v>0</v>
      </c>
      <c r="AP7" s="6">
        <v>480158</v>
      </c>
      <c r="AQ7" s="1">
        <v>0</v>
      </c>
      <c r="AR7" s="6">
        <v>621448</v>
      </c>
      <c r="AS7" s="1">
        <v>0</v>
      </c>
      <c r="AT7" s="6">
        <v>608430</v>
      </c>
      <c r="AU7" s="6">
        <v>299054</v>
      </c>
      <c r="AV7" s="6">
        <v>113424</v>
      </c>
      <c r="AW7" s="6">
        <v>92874</v>
      </c>
      <c r="AX7" s="6">
        <v>521698</v>
      </c>
      <c r="AY7" s="1">
        <v>0</v>
      </c>
      <c r="AZ7" s="1">
        <v>0</v>
      </c>
      <c r="BA7" s="6">
        <v>210808</v>
      </c>
      <c r="BB7" s="6">
        <v>731595</v>
      </c>
      <c r="BC7" s="1">
        <v>0</v>
      </c>
      <c r="BD7" s="6">
        <v>1614734</v>
      </c>
      <c r="BE7" s="6">
        <v>545889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6">
        <v>314882</v>
      </c>
      <c r="BT7" s="6">
        <v>286876</v>
      </c>
      <c r="BU7" s="6">
        <v>583741</v>
      </c>
      <c r="BV7" s="1">
        <v>0</v>
      </c>
      <c r="BW7" s="1">
        <v>0</v>
      </c>
      <c r="BX7" s="1">
        <v>0</v>
      </c>
      <c r="BY7" s="1">
        <v>0</v>
      </c>
      <c r="BZ7" s="6">
        <f t="shared" ref="BZ7:BZ70" si="6">SUM(C7:BY7)</f>
        <v>38152611</v>
      </c>
      <c r="CF7" s="19" t="s">
        <v>368</v>
      </c>
      <c r="CG7" s="5">
        <f>SUM(C61:C170)+SUM(C179:C184)</f>
        <v>50136651</v>
      </c>
      <c r="CH7" s="5">
        <f t="shared" ref="CH7:ES7" si="7">SUM(D61:D170)+SUM(D179:D184)</f>
        <v>118690606</v>
      </c>
      <c r="CI7" s="5">
        <f t="shared" si="7"/>
        <v>7715997</v>
      </c>
      <c r="CJ7" s="5">
        <f t="shared" si="7"/>
        <v>66671503</v>
      </c>
      <c r="CK7" s="5">
        <f t="shared" si="7"/>
        <v>24316375</v>
      </c>
      <c r="CL7" s="5">
        <f t="shared" si="7"/>
        <v>18436590</v>
      </c>
      <c r="CM7" s="5">
        <f t="shared" si="7"/>
        <v>18179168</v>
      </c>
      <c r="CN7" s="5">
        <f t="shared" si="7"/>
        <v>79254825</v>
      </c>
      <c r="CO7" s="5">
        <f t="shared" si="7"/>
        <v>20190331</v>
      </c>
      <c r="CP7" s="5">
        <f t="shared" si="7"/>
        <v>22777572</v>
      </c>
      <c r="CQ7" s="5">
        <f t="shared" si="7"/>
        <v>75737650</v>
      </c>
      <c r="CR7" s="5">
        <f t="shared" si="7"/>
        <v>224242573</v>
      </c>
      <c r="CS7" s="5">
        <f t="shared" si="7"/>
        <v>8619951</v>
      </c>
      <c r="CT7" s="5">
        <f t="shared" si="7"/>
        <v>179036401</v>
      </c>
      <c r="CU7" s="5">
        <f t="shared" si="7"/>
        <v>48340117</v>
      </c>
      <c r="CV7" s="5">
        <f t="shared" si="7"/>
        <v>31315427</v>
      </c>
      <c r="CW7" s="5">
        <f t="shared" si="7"/>
        <v>46433631</v>
      </c>
      <c r="CX7" s="5">
        <f t="shared" si="7"/>
        <v>0</v>
      </c>
      <c r="CY7" s="5">
        <f t="shared" si="7"/>
        <v>30705305</v>
      </c>
      <c r="CZ7" s="5">
        <f t="shared" si="7"/>
        <v>58047637</v>
      </c>
      <c r="DA7" s="5">
        <f t="shared" si="7"/>
        <v>9530943</v>
      </c>
      <c r="DB7" s="5">
        <f t="shared" si="7"/>
        <v>34423093</v>
      </c>
      <c r="DC7" s="5">
        <f t="shared" si="7"/>
        <v>162079418</v>
      </c>
      <c r="DD7" s="5">
        <f t="shared" si="7"/>
        <v>13355949</v>
      </c>
      <c r="DE7" s="5">
        <f t="shared" si="7"/>
        <v>20317175</v>
      </c>
      <c r="DF7" s="5">
        <f t="shared" si="7"/>
        <v>11972126</v>
      </c>
      <c r="DG7" s="5">
        <f t="shared" si="7"/>
        <v>107481860</v>
      </c>
      <c r="DH7" s="5">
        <f t="shared" si="7"/>
        <v>8237138</v>
      </c>
      <c r="DI7" s="5">
        <f t="shared" si="7"/>
        <v>21489880</v>
      </c>
      <c r="DJ7" s="5">
        <f t="shared" si="7"/>
        <v>9269011</v>
      </c>
      <c r="DK7" s="5">
        <f t="shared" si="7"/>
        <v>41462248</v>
      </c>
      <c r="DL7" s="5">
        <f t="shared" si="7"/>
        <v>469203552</v>
      </c>
      <c r="DM7" s="5">
        <f t="shared" si="7"/>
        <v>53566498</v>
      </c>
      <c r="DN7" s="5">
        <f t="shared" si="7"/>
        <v>6247557</v>
      </c>
      <c r="DO7" s="5">
        <f t="shared" si="7"/>
        <v>7272006</v>
      </c>
      <c r="DP7" s="5">
        <f t="shared" si="7"/>
        <v>21733305</v>
      </c>
      <c r="DQ7" s="5">
        <f t="shared" si="7"/>
        <v>242215188</v>
      </c>
      <c r="DR7" s="5">
        <f t="shared" si="7"/>
        <v>0</v>
      </c>
      <c r="DS7" s="5">
        <f t="shared" si="7"/>
        <v>70724050</v>
      </c>
      <c r="DT7" s="5">
        <f t="shared" si="7"/>
        <v>93595009</v>
      </c>
      <c r="DU7" s="5">
        <f t="shared" si="7"/>
        <v>35824242</v>
      </c>
      <c r="DV7" s="5">
        <f t="shared" si="7"/>
        <v>21174904</v>
      </c>
      <c r="DW7" s="5">
        <f t="shared" si="7"/>
        <v>9610306</v>
      </c>
      <c r="DX7" s="5">
        <f t="shared" si="7"/>
        <v>174297636</v>
      </c>
      <c r="DY7" s="5">
        <f t="shared" si="7"/>
        <v>50789336</v>
      </c>
      <c r="DZ7" s="5">
        <f t="shared" si="7"/>
        <v>13563615</v>
      </c>
      <c r="EA7" s="5">
        <f t="shared" si="7"/>
        <v>26484163</v>
      </c>
      <c r="EB7" s="5">
        <f t="shared" si="7"/>
        <v>106479589</v>
      </c>
      <c r="EC7" s="5">
        <f t="shared" si="7"/>
        <v>4893034</v>
      </c>
      <c r="ED7" s="5">
        <f t="shared" si="7"/>
        <v>27155458</v>
      </c>
      <c r="EE7" s="5">
        <f t="shared" si="7"/>
        <v>25551847</v>
      </c>
      <c r="EF7" s="5">
        <f t="shared" si="7"/>
        <v>35896132</v>
      </c>
      <c r="EG7" s="5">
        <f t="shared" si="7"/>
        <v>51781194</v>
      </c>
      <c r="EH7" s="5">
        <f t="shared" si="7"/>
        <v>72846751</v>
      </c>
      <c r="EI7" s="5">
        <f t="shared" si="7"/>
        <v>92902635</v>
      </c>
      <c r="EJ7" s="5">
        <f t="shared" si="7"/>
        <v>134048020</v>
      </c>
      <c r="EK7" s="5">
        <f t="shared" si="7"/>
        <v>186741138</v>
      </c>
      <c r="EL7" s="5">
        <f t="shared" si="7"/>
        <v>20558877</v>
      </c>
      <c r="EM7" s="5">
        <f t="shared" si="7"/>
        <v>34609446</v>
      </c>
      <c r="EN7" s="5">
        <f t="shared" si="7"/>
        <v>74824459</v>
      </c>
      <c r="EO7" s="5">
        <f t="shared" si="7"/>
        <v>19252803</v>
      </c>
      <c r="EP7" s="5">
        <f t="shared" si="7"/>
        <v>17815303</v>
      </c>
      <c r="EQ7" s="5">
        <f t="shared" si="7"/>
        <v>57696679</v>
      </c>
      <c r="ER7" s="5">
        <f t="shared" si="7"/>
        <v>75454127</v>
      </c>
      <c r="ES7" s="5">
        <f t="shared" si="7"/>
        <v>47361833</v>
      </c>
      <c r="ET7" s="5">
        <f t="shared" ref="ET7:FD7" si="8">SUM(BP61:BP170)+SUM(BP179:BP184)</f>
        <v>98896708</v>
      </c>
      <c r="EU7" s="5">
        <f t="shared" si="8"/>
        <v>26123470</v>
      </c>
      <c r="EV7" s="5">
        <f t="shared" si="8"/>
        <v>21097596</v>
      </c>
      <c r="EW7" s="5">
        <f t="shared" si="8"/>
        <v>34888263</v>
      </c>
      <c r="EX7" s="5">
        <f t="shared" si="8"/>
        <v>44473375</v>
      </c>
      <c r="EY7" s="5">
        <f t="shared" si="8"/>
        <v>101647853</v>
      </c>
      <c r="EZ7" s="5">
        <f t="shared" si="8"/>
        <v>101273520</v>
      </c>
      <c r="FA7" s="5">
        <f t="shared" si="8"/>
        <v>214839358</v>
      </c>
      <c r="FB7" s="5">
        <f t="shared" si="8"/>
        <v>266571692</v>
      </c>
      <c r="FC7" s="5">
        <f t="shared" si="8"/>
        <v>34038718</v>
      </c>
      <c r="FD7" s="5">
        <f t="shared" si="8"/>
        <v>4894488396</v>
      </c>
      <c r="FE7" s="5"/>
      <c r="FF7" s="5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</row>
    <row r="8" spans="1:178" x14ac:dyDescent="0.25">
      <c r="A8" s="14">
        <v>1190</v>
      </c>
      <c r="B8" s="15" t="s">
        <v>369</v>
      </c>
      <c r="C8" s="6">
        <v>74162</v>
      </c>
      <c r="D8" s="6">
        <v>29639135</v>
      </c>
      <c r="E8" s="1">
        <v>0</v>
      </c>
      <c r="F8" s="6">
        <v>12945864</v>
      </c>
      <c r="G8" s="6">
        <v>4133838</v>
      </c>
      <c r="H8" s="1">
        <v>0</v>
      </c>
      <c r="I8" s="1">
        <v>0</v>
      </c>
      <c r="J8" s="6">
        <v>2945201</v>
      </c>
      <c r="K8" s="1">
        <v>0</v>
      </c>
      <c r="L8" s="5">
        <v>0</v>
      </c>
      <c r="M8" s="1">
        <v>0</v>
      </c>
      <c r="N8" s="6">
        <v>51937057</v>
      </c>
      <c r="O8" s="1">
        <v>0</v>
      </c>
      <c r="P8" s="6">
        <v>160932518</v>
      </c>
      <c r="Q8" s="6">
        <v>8223851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6">
        <v>570413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6">
        <v>101053986</v>
      </c>
      <c r="AN8" s="1">
        <v>0</v>
      </c>
      <c r="AO8" s="6">
        <v>10408277</v>
      </c>
      <c r="AP8" s="1">
        <v>0</v>
      </c>
      <c r="AQ8" s="1">
        <v>0</v>
      </c>
      <c r="AR8" s="1">
        <v>0</v>
      </c>
      <c r="AS8" s="1">
        <v>0</v>
      </c>
      <c r="AT8" s="6">
        <v>39738738</v>
      </c>
      <c r="AU8" s="1">
        <v>0</v>
      </c>
      <c r="AV8" s="1">
        <v>0</v>
      </c>
      <c r="AW8" s="1">
        <v>0</v>
      </c>
      <c r="AX8" s="6">
        <v>19980944</v>
      </c>
      <c r="AY8" s="1">
        <v>0</v>
      </c>
      <c r="AZ8" s="1">
        <v>0</v>
      </c>
      <c r="BA8" s="6">
        <v>2084707</v>
      </c>
      <c r="BB8" s="1">
        <v>0</v>
      </c>
      <c r="BC8" s="1">
        <v>0</v>
      </c>
      <c r="BD8" s="1">
        <v>0</v>
      </c>
      <c r="BE8" s="6">
        <v>25746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6">
        <v>3620868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6">
        <f t="shared" si="6"/>
        <v>448315305</v>
      </c>
      <c r="CF8" s="20" t="s">
        <v>370</v>
      </c>
      <c r="CG8" s="5">
        <f>C172+C173+C174+C175+C176+C177</f>
        <v>5582415</v>
      </c>
      <c r="CH8" s="5">
        <f t="shared" ref="CH8:ES8" si="9">D172+D173+D174+D175+D176+D177</f>
        <v>38313241</v>
      </c>
      <c r="CI8" s="5">
        <f t="shared" si="9"/>
        <v>4228249</v>
      </c>
      <c r="CJ8" s="5">
        <f t="shared" si="9"/>
        <v>13218509</v>
      </c>
      <c r="CK8" s="5">
        <f t="shared" si="9"/>
        <v>5613726</v>
      </c>
      <c r="CL8" s="5">
        <f t="shared" si="9"/>
        <v>4152176</v>
      </c>
      <c r="CM8" s="5">
        <f t="shared" si="9"/>
        <v>7624677</v>
      </c>
      <c r="CN8" s="5">
        <f t="shared" si="9"/>
        <v>23157369</v>
      </c>
      <c r="CO8" s="5">
        <f t="shared" si="9"/>
        <v>4309837</v>
      </c>
      <c r="CP8" s="5">
        <f t="shared" si="9"/>
        <v>5381485</v>
      </c>
      <c r="CQ8" s="5">
        <f t="shared" si="9"/>
        <v>63272876</v>
      </c>
      <c r="CR8" s="5">
        <f t="shared" si="9"/>
        <v>58620891</v>
      </c>
      <c r="CS8" s="5">
        <f t="shared" si="9"/>
        <v>6382915</v>
      </c>
      <c r="CT8" s="5">
        <f t="shared" si="9"/>
        <v>115816945</v>
      </c>
      <c r="CU8" s="5">
        <f t="shared" si="9"/>
        <v>13682150</v>
      </c>
      <c r="CV8" s="5">
        <f t="shared" si="9"/>
        <v>11674226</v>
      </c>
      <c r="CW8" s="5">
        <f t="shared" si="9"/>
        <v>12755643</v>
      </c>
      <c r="CX8" s="5">
        <f t="shared" si="9"/>
        <v>0</v>
      </c>
      <c r="CY8" s="5">
        <f t="shared" si="9"/>
        <v>8643056</v>
      </c>
      <c r="CZ8" s="5">
        <f t="shared" si="9"/>
        <v>19095147</v>
      </c>
      <c r="DA8" s="5">
        <f t="shared" si="9"/>
        <v>1374707</v>
      </c>
      <c r="DB8" s="5">
        <f t="shared" si="9"/>
        <v>4857859</v>
      </c>
      <c r="DC8" s="5">
        <f t="shared" si="9"/>
        <v>45418443</v>
      </c>
      <c r="DD8" s="5">
        <f t="shared" si="9"/>
        <v>6888961</v>
      </c>
      <c r="DE8" s="5">
        <f t="shared" si="9"/>
        <v>7895918</v>
      </c>
      <c r="DF8" s="5">
        <f t="shared" si="9"/>
        <v>6672785</v>
      </c>
      <c r="DG8" s="5">
        <f t="shared" si="9"/>
        <v>31973519</v>
      </c>
      <c r="DH8" s="5">
        <f t="shared" si="9"/>
        <v>1649221</v>
      </c>
      <c r="DI8" s="5">
        <f t="shared" si="9"/>
        <v>6178384</v>
      </c>
      <c r="DJ8" s="5">
        <f t="shared" si="9"/>
        <v>1822907</v>
      </c>
      <c r="DK8" s="5">
        <f t="shared" si="9"/>
        <v>22312373</v>
      </c>
      <c r="DL8" s="5">
        <f t="shared" si="9"/>
        <v>133462582</v>
      </c>
      <c r="DM8" s="5">
        <f t="shared" si="9"/>
        <v>17805857</v>
      </c>
      <c r="DN8" s="5">
        <f t="shared" si="9"/>
        <v>1590415</v>
      </c>
      <c r="DO8" s="5">
        <f t="shared" si="9"/>
        <v>4068874</v>
      </c>
      <c r="DP8" s="5">
        <f t="shared" si="9"/>
        <v>5692300</v>
      </c>
      <c r="DQ8" s="5">
        <f t="shared" si="9"/>
        <v>70147606</v>
      </c>
      <c r="DR8" s="5">
        <f t="shared" si="9"/>
        <v>0</v>
      </c>
      <c r="DS8" s="5">
        <f t="shared" si="9"/>
        <v>21043073</v>
      </c>
      <c r="DT8" s="5">
        <f t="shared" si="9"/>
        <v>22739518</v>
      </c>
      <c r="DU8" s="5">
        <f t="shared" si="9"/>
        <v>8334607</v>
      </c>
      <c r="DV8" s="5">
        <f t="shared" si="9"/>
        <v>4290206</v>
      </c>
      <c r="DW8" s="5">
        <f t="shared" si="9"/>
        <v>4010232</v>
      </c>
      <c r="DX8" s="5">
        <f t="shared" si="9"/>
        <v>64069112</v>
      </c>
      <c r="DY8" s="5">
        <f t="shared" si="9"/>
        <v>19553361</v>
      </c>
      <c r="DZ8" s="5">
        <f t="shared" si="9"/>
        <v>5359278</v>
      </c>
      <c r="EA8" s="5">
        <f t="shared" si="9"/>
        <v>5852128</v>
      </c>
      <c r="EB8" s="5">
        <f t="shared" si="9"/>
        <v>51818313</v>
      </c>
      <c r="EC8" s="5">
        <f t="shared" si="9"/>
        <v>3295549</v>
      </c>
      <c r="ED8" s="5">
        <f t="shared" si="9"/>
        <v>7427205</v>
      </c>
      <c r="EE8" s="5">
        <f t="shared" si="9"/>
        <v>7622607</v>
      </c>
      <c r="EF8" s="5">
        <f t="shared" si="9"/>
        <v>13991147</v>
      </c>
      <c r="EG8" s="5">
        <f t="shared" si="9"/>
        <v>22555509</v>
      </c>
      <c r="EH8" s="5">
        <f t="shared" si="9"/>
        <v>24807095</v>
      </c>
      <c r="EI8" s="5">
        <f t="shared" si="9"/>
        <v>29627703</v>
      </c>
      <c r="EJ8" s="5">
        <f t="shared" si="9"/>
        <v>20072932</v>
      </c>
      <c r="EK8" s="5">
        <f t="shared" si="9"/>
        <v>56690759</v>
      </c>
      <c r="EL8" s="5">
        <f t="shared" si="9"/>
        <v>4215733</v>
      </c>
      <c r="EM8" s="5">
        <f t="shared" si="9"/>
        <v>13230274</v>
      </c>
      <c r="EN8" s="5">
        <f t="shared" si="9"/>
        <v>21942584</v>
      </c>
      <c r="EO8" s="5">
        <f t="shared" si="9"/>
        <v>7400829</v>
      </c>
      <c r="EP8" s="5">
        <f t="shared" si="9"/>
        <v>5271302</v>
      </c>
      <c r="EQ8" s="5">
        <f t="shared" si="9"/>
        <v>20306262</v>
      </c>
      <c r="ER8" s="5">
        <f t="shared" si="9"/>
        <v>23178794</v>
      </c>
      <c r="ES8" s="5">
        <f t="shared" si="9"/>
        <v>21225603</v>
      </c>
      <c r="ET8" s="5">
        <f t="shared" ref="ET8:FD8" si="10">BP172+BP173+BP174+BP175+BP176+BP177</f>
        <v>27362407</v>
      </c>
      <c r="EU8" s="5">
        <f t="shared" si="10"/>
        <v>6445559</v>
      </c>
      <c r="EV8" s="5">
        <f t="shared" si="10"/>
        <v>5835181</v>
      </c>
      <c r="EW8" s="5">
        <f t="shared" si="10"/>
        <v>10064326</v>
      </c>
      <c r="EX8" s="5">
        <f t="shared" si="10"/>
        <v>15076643</v>
      </c>
      <c r="EY8" s="5">
        <f t="shared" si="10"/>
        <v>33388486</v>
      </c>
      <c r="EZ8" s="5">
        <f t="shared" si="10"/>
        <v>26084027</v>
      </c>
      <c r="FA8" s="5">
        <f t="shared" si="10"/>
        <v>0</v>
      </c>
      <c r="FB8" s="5">
        <f t="shared" si="10"/>
        <v>0</v>
      </c>
      <c r="FC8" s="5">
        <f t="shared" si="10"/>
        <v>0</v>
      </c>
      <c r="FD8" s="5">
        <f t="shared" si="10"/>
        <v>1425526588</v>
      </c>
      <c r="FE8" s="5"/>
      <c r="FF8" s="5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</row>
    <row r="9" spans="1:178" x14ac:dyDescent="0.25">
      <c r="A9" s="14">
        <v>1200</v>
      </c>
      <c r="B9" s="15" t="s">
        <v>371</v>
      </c>
      <c r="L9" s="5">
        <v>0</v>
      </c>
      <c r="BZ9" s="6">
        <f t="shared" si="6"/>
        <v>0</v>
      </c>
      <c r="CF9" s="21" t="s">
        <v>372</v>
      </c>
      <c r="CG9" s="5">
        <f>SUM(C186:C241)</f>
        <v>6116085</v>
      </c>
      <c r="CH9" s="5">
        <f t="shared" ref="CH9:ES9" si="11">SUM(D186:D241)</f>
        <v>71483450</v>
      </c>
      <c r="CI9" s="5">
        <f t="shared" si="11"/>
        <v>6544998</v>
      </c>
      <c r="CJ9" s="5">
        <f t="shared" si="11"/>
        <v>16956608</v>
      </c>
      <c r="CK9" s="5">
        <f t="shared" si="11"/>
        <v>10444280</v>
      </c>
      <c r="CL9" s="5">
        <f t="shared" si="11"/>
        <v>7885924</v>
      </c>
      <c r="CM9" s="5">
        <f t="shared" si="11"/>
        <v>5975583</v>
      </c>
      <c r="CN9" s="5">
        <f t="shared" si="11"/>
        <v>37142168</v>
      </c>
      <c r="CO9" s="5">
        <f t="shared" si="11"/>
        <v>7763697</v>
      </c>
      <c r="CP9" s="5">
        <f t="shared" si="11"/>
        <v>17582673</v>
      </c>
      <c r="CQ9" s="5">
        <f t="shared" si="11"/>
        <v>29128652</v>
      </c>
      <c r="CR9" s="5">
        <f t="shared" si="11"/>
        <v>88106052</v>
      </c>
      <c r="CS9" s="5">
        <f t="shared" si="11"/>
        <v>6280727</v>
      </c>
      <c r="CT9" s="5">
        <f t="shared" si="11"/>
        <v>182045356</v>
      </c>
      <c r="CU9" s="5">
        <f t="shared" si="11"/>
        <v>17949429</v>
      </c>
      <c r="CV9" s="5">
        <f t="shared" si="11"/>
        <v>14268864</v>
      </c>
      <c r="CW9" s="5">
        <f t="shared" si="11"/>
        <v>26282755</v>
      </c>
      <c r="CX9" s="5">
        <f t="shared" si="11"/>
        <v>0</v>
      </c>
      <c r="CY9" s="5">
        <f t="shared" si="11"/>
        <v>19910491</v>
      </c>
      <c r="CZ9" s="5">
        <f t="shared" si="11"/>
        <v>34363128</v>
      </c>
      <c r="DA9" s="5">
        <f t="shared" si="11"/>
        <v>8234753</v>
      </c>
      <c r="DB9" s="5">
        <f t="shared" si="11"/>
        <v>38375930</v>
      </c>
      <c r="DC9" s="5">
        <f t="shared" si="11"/>
        <v>42807761</v>
      </c>
      <c r="DD9" s="5">
        <f t="shared" si="11"/>
        <v>7323132</v>
      </c>
      <c r="DE9" s="5">
        <f t="shared" si="11"/>
        <v>8051358</v>
      </c>
      <c r="DF9" s="5">
        <f t="shared" si="11"/>
        <v>11397576</v>
      </c>
      <c r="DG9" s="5">
        <f t="shared" si="11"/>
        <v>34890253</v>
      </c>
      <c r="DH9" s="5">
        <f t="shared" si="11"/>
        <v>2822433</v>
      </c>
      <c r="DI9" s="5">
        <f t="shared" si="11"/>
        <v>10961788</v>
      </c>
      <c r="DJ9" s="5">
        <f t="shared" si="11"/>
        <v>4776690</v>
      </c>
      <c r="DK9" s="5">
        <f t="shared" si="11"/>
        <v>32678012</v>
      </c>
      <c r="DL9" s="5">
        <f t="shared" si="11"/>
        <v>163570212</v>
      </c>
      <c r="DM9" s="5">
        <f t="shared" si="11"/>
        <v>26886328</v>
      </c>
      <c r="DN9" s="5">
        <f t="shared" si="11"/>
        <v>2099751</v>
      </c>
      <c r="DO9" s="5">
        <f t="shared" si="11"/>
        <v>3713206</v>
      </c>
      <c r="DP9" s="5">
        <f t="shared" si="11"/>
        <v>12487584</v>
      </c>
      <c r="DQ9" s="5">
        <f t="shared" si="11"/>
        <v>112089639</v>
      </c>
      <c r="DR9" s="5">
        <f t="shared" si="11"/>
        <v>0</v>
      </c>
      <c r="DS9" s="5">
        <f t="shared" si="11"/>
        <v>29314711</v>
      </c>
      <c r="DT9" s="5">
        <f t="shared" si="11"/>
        <v>29406879</v>
      </c>
      <c r="DU9" s="5">
        <f t="shared" si="11"/>
        <v>15617894</v>
      </c>
      <c r="DV9" s="5">
        <f t="shared" si="11"/>
        <v>10140152</v>
      </c>
      <c r="DW9" s="5">
        <f t="shared" si="11"/>
        <v>16011517</v>
      </c>
      <c r="DX9" s="5">
        <f t="shared" si="11"/>
        <v>31200977</v>
      </c>
      <c r="DY9" s="5">
        <f t="shared" si="11"/>
        <v>20287583</v>
      </c>
      <c r="DZ9" s="5">
        <f t="shared" si="11"/>
        <v>5965757</v>
      </c>
      <c r="EA9" s="5">
        <f t="shared" si="11"/>
        <v>10868165</v>
      </c>
      <c r="EB9" s="5">
        <f t="shared" si="11"/>
        <v>24122111</v>
      </c>
      <c r="EC9" s="5">
        <f t="shared" si="11"/>
        <v>3577407</v>
      </c>
      <c r="ED9" s="5">
        <f t="shared" si="11"/>
        <v>25544738</v>
      </c>
      <c r="EE9" s="5">
        <f t="shared" si="11"/>
        <v>11543018</v>
      </c>
      <c r="EF9" s="5">
        <f t="shared" si="11"/>
        <v>15200530</v>
      </c>
      <c r="EG9" s="5">
        <f t="shared" si="11"/>
        <v>19750784</v>
      </c>
      <c r="EH9" s="5">
        <f t="shared" si="11"/>
        <v>45845520</v>
      </c>
      <c r="EI9" s="5">
        <f t="shared" si="11"/>
        <v>31340909</v>
      </c>
      <c r="EJ9" s="5">
        <f t="shared" si="11"/>
        <v>82016817</v>
      </c>
      <c r="EK9" s="5">
        <f t="shared" si="11"/>
        <v>54878392</v>
      </c>
      <c r="EL9" s="5">
        <f t="shared" si="11"/>
        <v>6097904</v>
      </c>
      <c r="EM9" s="5">
        <f t="shared" si="11"/>
        <v>7988070</v>
      </c>
      <c r="EN9" s="5">
        <f t="shared" si="11"/>
        <v>19085291</v>
      </c>
      <c r="EO9" s="5">
        <f t="shared" si="11"/>
        <v>6237646</v>
      </c>
      <c r="EP9" s="5">
        <f t="shared" si="11"/>
        <v>6258892</v>
      </c>
      <c r="EQ9" s="5">
        <f t="shared" si="11"/>
        <v>14700672</v>
      </c>
      <c r="ER9" s="5">
        <f t="shared" si="11"/>
        <v>26767989</v>
      </c>
      <c r="ES9" s="5">
        <f t="shared" si="11"/>
        <v>27678369</v>
      </c>
      <c r="ET9" s="5">
        <f t="shared" ref="ET9:FD9" si="12">SUM(BP186:BP241)</f>
        <v>49743561</v>
      </c>
      <c r="EU9" s="5">
        <f t="shared" si="12"/>
        <v>12512379</v>
      </c>
      <c r="EV9" s="5">
        <f t="shared" si="12"/>
        <v>23655021</v>
      </c>
      <c r="EW9" s="5">
        <f t="shared" si="12"/>
        <v>12963064</v>
      </c>
      <c r="EX9" s="5">
        <f t="shared" si="12"/>
        <v>7480596</v>
      </c>
      <c r="EY9" s="5">
        <f t="shared" si="12"/>
        <v>42089942</v>
      </c>
      <c r="EZ9" s="5">
        <f t="shared" si="12"/>
        <v>10589745</v>
      </c>
      <c r="FA9" s="5">
        <f t="shared" si="12"/>
        <v>21494737</v>
      </c>
      <c r="FB9" s="5">
        <f t="shared" si="12"/>
        <v>23768029</v>
      </c>
      <c r="FC9" s="5">
        <f t="shared" si="12"/>
        <v>2800845</v>
      </c>
      <c r="FD9" s="5">
        <f t="shared" si="12"/>
        <v>1933943939</v>
      </c>
      <c r="FE9" s="5"/>
      <c r="FF9" s="5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</row>
    <row r="10" spans="1:178" x14ac:dyDescent="0.25">
      <c r="A10" s="14">
        <v>1210</v>
      </c>
      <c r="B10" s="15" t="s">
        <v>373</v>
      </c>
      <c r="C10" s="1">
        <v>0</v>
      </c>
      <c r="D10" s="1">
        <v>0</v>
      </c>
      <c r="E10" s="1">
        <v>0</v>
      </c>
      <c r="F10" s="6">
        <v>31657723</v>
      </c>
      <c r="G10" s="6">
        <v>9785281</v>
      </c>
      <c r="H10" s="6">
        <v>9709036</v>
      </c>
      <c r="I10" s="6">
        <v>21807503</v>
      </c>
      <c r="J10" s="6">
        <v>53632853</v>
      </c>
      <c r="K10" s="1">
        <v>0</v>
      </c>
      <c r="L10" s="5">
        <v>0</v>
      </c>
      <c r="M10" s="6">
        <v>304982121</v>
      </c>
      <c r="N10" s="1">
        <v>0</v>
      </c>
      <c r="O10" s="6">
        <v>7425288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6">
        <v>19549899</v>
      </c>
      <c r="V10" s="1">
        <v>0</v>
      </c>
      <c r="W10" s="1">
        <v>0</v>
      </c>
      <c r="X10" s="6">
        <v>6364834</v>
      </c>
      <c r="Y10" s="1">
        <v>0</v>
      </c>
      <c r="Z10" s="1">
        <v>0</v>
      </c>
      <c r="AA10" s="1">
        <v>0</v>
      </c>
      <c r="AB10" s="6">
        <v>31060437</v>
      </c>
      <c r="AC10" s="6">
        <v>78502969</v>
      </c>
      <c r="AD10" s="6">
        <v>2849043</v>
      </c>
      <c r="AE10" s="1">
        <v>0</v>
      </c>
      <c r="AF10" s="6">
        <v>2890618</v>
      </c>
      <c r="AG10" s="1">
        <v>0</v>
      </c>
      <c r="AH10" s="1">
        <v>0</v>
      </c>
      <c r="AI10" s="6">
        <v>33799648</v>
      </c>
      <c r="AJ10" s="6">
        <v>3177691</v>
      </c>
      <c r="AK10" s="6">
        <v>4634403</v>
      </c>
      <c r="AL10" s="6">
        <v>11673023</v>
      </c>
      <c r="AM10" s="1">
        <v>0</v>
      </c>
      <c r="AN10" s="1">
        <v>0</v>
      </c>
      <c r="AO10" s="6">
        <v>46629536</v>
      </c>
      <c r="AP10" s="1">
        <v>0</v>
      </c>
      <c r="AQ10" s="1">
        <v>0</v>
      </c>
      <c r="AR10" s="1">
        <v>0</v>
      </c>
      <c r="AS10" s="6">
        <v>6015662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6">
        <v>5938794</v>
      </c>
      <c r="AZ10" s="1">
        <v>0</v>
      </c>
      <c r="BA10" s="1">
        <v>0</v>
      </c>
      <c r="BB10" s="1">
        <v>0</v>
      </c>
      <c r="BC10" s="6">
        <v>73174023</v>
      </c>
      <c r="BD10" s="1">
        <v>0</v>
      </c>
      <c r="BE10" s="1">
        <v>0</v>
      </c>
      <c r="BF10" s="6">
        <v>286303397</v>
      </c>
      <c r="BG10" s="6">
        <v>183798082</v>
      </c>
      <c r="BH10" s="6">
        <v>8346684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6">
        <v>52206317</v>
      </c>
      <c r="BQ10" s="1">
        <v>0</v>
      </c>
      <c r="BR10" s="1">
        <v>0</v>
      </c>
      <c r="BS10" s="6">
        <v>15394563</v>
      </c>
      <c r="BT10" s="6">
        <v>5727609</v>
      </c>
      <c r="BU10" s="6">
        <v>9670267</v>
      </c>
      <c r="BV10" s="6">
        <v>11209457</v>
      </c>
      <c r="BW10" s="1">
        <v>0</v>
      </c>
      <c r="BX10" s="1">
        <v>0</v>
      </c>
      <c r="BY10" s="1">
        <v>0</v>
      </c>
      <c r="BZ10" s="6">
        <f t="shared" si="6"/>
        <v>1337916761</v>
      </c>
    </row>
    <row r="11" spans="1:178" x14ac:dyDescent="0.25">
      <c r="A11" s="14">
        <v>1240</v>
      </c>
      <c r="B11" s="15" t="s">
        <v>374</v>
      </c>
      <c r="C11" s="6">
        <v>405037</v>
      </c>
      <c r="D11" s="1">
        <v>0</v>
      </c>
      <c r="E11" s="1">
        <v>0</v>
      </c>
      <c r="F11" s="6">
        <v>391116</v>
      </c>
      <c r="G11" s="6">
        <v>898235</v>
      </c>
      <c r="H11" s="1">
        <v>0</v>
      </c>
      <c r="I11" s="1">
        <v>0</v>
      </c>
      <c r="J11" s="6">
        <v>1625510</v>
      </c>
      <c r="K11" s="1">
        <v>0</v>
      </c>
      <c r="L11" s="5">
        <v>0</v>
      </c>
      <c r="M11" s="6">
        <v>1368077</v>
      </c>
      <c r="N11" s="1">
        <v>0</v>
      </c>
      <c r="O11" s="6">
        <v>378225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6">
        <v>60491</v>
      </c>
      <c r="Y11" s="1">
        <v>0</v>
      </c>
      <c r="Z11" s="1">
        <v>0</v>
      </c>
      <c r="AA11" s="1">
        <v>0</v>
      </c>
      <c r="AB11" s="6">
        <v>139136</v>
      </c>
      <c r="AC11" s="6">
        <v>97499</v>
      </c>
      <c r="AD11" s="6">
        <v>3816</v>
      </c>
      <c r="AE11" s="1">
        <v>0</v>
      </c>
      <c r="AF11" s="6">
        <v>5262</v>
      </c>
      <c r="AG11" s="1">
        <v>0</v>
      </c>
      <c r="AH11" s="1">
        <v>0</v>
      </c>
      <c r="AI11" s="6">
        <v>167444</v>
      </c>
      <c r="AJ11" s="6">
        <v>13570</v>
      </c>
      <c r="AK11" s="6">
        <v>38975</v>
      </c>
      <c r="AL11" s="6">
        <v>683455</v>
      </c>
      <c r="AM11" s="1">
        <v>0</v>
      </c>
      <c r="AN11" s="1">
        <v>0</v>
      </c>
      <c r="AO11" s="6">
        <v>164035</v>
      </c>
      <c r="AP11" s="1">
        <v>0</v>
      </c>
      <c r="AQ11" s="1">
        <v>0</v>
      </c>
      <c r="AR11" s="1">
        <v>0</v>
      </c>
      <c r="AS11" s="6">
        <v>-3232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6">
        <v>167021</v>
      </c>
      <c r="BE11" s="1">
        <v>0</v>
      </c>
      <c r="BF11" s="6">
        <v>1266848</v>
      </c>
      <c r="BG11" s="6">
        <v>1065969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6">
        <v>374919</v>
      </c>
      <c r="BT11" s="6">
        <v>71016</v>
      </c>
      <c r="BU11" s="6">
        <v>24248</v>
      </c>
      <c r="BV11" s="1">
        <v>0</v>
      </c>
      <c r="BW11" s="1">
        <v>0</v>
      </c>
      <c r="BX11" s="1">
        <v>0</v>
      </c>
      <c r="BY11" s="1">
        <v>0</v>
      </c>
      <c r="BZ11" s="6">
        <f t="shared" si="6"/>
        <v>9406672</v>
      </c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</row>
    <row r="12" spans="1:178" x14ac:dyDescent="0.25">
      <c r="A12" s="14">
        <v>1280</v>
      </c>
      <c r="B12" s="15" t="s">
        <v>375</v>
      </c>
      <c r="C12" s="1">
        <v>0</v>
      </c>
      <c r="D12" s="6">
        <v>8714360</v>
      </c>
      <c r="E12" s="6">
        <v>66657</v>
      </c>
      <c r="F12" s="6">
        <v>3061461</v>
      </c>
      <c r="G12" s="6">
        <v>159046</v>
      </c>
      <c r="H12" s="6">
        <v>1537160</v>
      </c>
      <c r="I12" s="6">
        <v>1269198</v>
      </c>
      <c r="J12" s="6">
        <v>4036225</v>
      </c>
      <c r="K12" s="1">
        <v>0</v>
      </c>
      <c r="L12" s="5">
        <v>1411368</v>
      </c>
      <c r="M12" s="6">
        <v>23920</v>
      </c>
      <c r="N12" s="6">
        <v>38438996</v>
      </c>
      <c r="O12" s="6">
        <v>1476766</v>
      </c>
      <c r="P12" s="6">
        <v>18793619</v>
      </c>
      <c r="Q12" s="6">
        <v>5809777</v>
      </c>
      <c r="R12" s="6">
        <v>1578262</v>
      </c>
      <c r="S12" s="6">
        <v>1825707</v>
      </c>
      <c r="T12" s="1">
        <v>0</v>
      </c>
      <c r="U12" s="6">
        <v>171042</v>
      </c>
      <c r="V12" s="6">
        <v>4638072</v>
      </c>
      <c r="W12" s="1">
        <v>0</v>
      </c>
      <c r="X12" s="1">
        <v>0</v>
      </c>
      <c r="Y12" s="6">
        <v>5136278</v>
      </c>
      <c r="Z12" s="6">
        <v>3205929</v>
      </c>
      <c r="AA12" s="1">
        <v>0</v>
      </c>
      <c r="AB12" s="6">
        <v>93719</v>
      </c>
      <c r="AC12" s="6">
        <v>9764294</v>
      </c>
      <c r="AD12" s="6">
        <v>133084</v>
      </c>
      <c r="AE12" s="6">
        <v>612415</v>
      </c>
      <c r="AF12" s="6">
        <v>26399</v>
      </c>
      <c r="AG12" s="6">
        <v>2559525</v>
      </c>
      <c r="AH12" s="6">
        <v>34199557</v>
      </c>
      <c r="AI12" s="6">
        <v>3171643</v>
      </c>
      <c r="AJ12" s="1">
        <v>0</v>
      </c>
      <c r="AK12" s="6">
        <v>3348465</v>
      </c>
      <c r="AL12" s="1">
        <v>0</v>
      </c>
      <c r="AM12" s="6">
        <v>15189015</v>
      </c>
      <c r="AN12" s="1">
        <v>0</v>
      </c>
      <c r="AO12" s="6">
        <v>3271703</v>
      </c>
      <c r="AP12" s="6">
        <v>7970364</v>
      </c>
      <c r="AQ12" s="6">
        <v>1551570</v>
      </c>
      <c r="AR12" s="6">
        <v>1585325</v>
      </c>
      <c r="AS12" s="6">
        <v>524719</v>
      </c>
      <c r="AT12" s="6">
        <v>8460218</v>
      </c>
      <c r="AU12" s="6">
        <v>6231414</v>
      </c>
      <c r="AV12" s="6">
        <v>104120</v>
      </c>
      <c r="AW12" s="6">
        <v>899524</v>
      </c>
      <c r="AX12" s="6">
        <v>1810543</v>
      </c>
      <c r="AY12" s="6">
        <v>68609</v>
      </c>
      <c r="AZ12" s="6">
        <v>373825</v>
      </c>
      <c r="BA12" s="6">
        <v>2256171</v>
      </c>
      <c r="BB12" s="6">
        <v>2869266</v>
      </c>
      <c r="BC12" s="6">
        <v>4510763</v>
      </c>
      <c r="BD12" s="6">
        <v>4167095</v>
      </c>
      <c r="BE12" s="6">
        <v>140117</v>
      </c>
      <c r="BF12" s="6">
        <v>13665143</v>
      </c>
      <c r="BG12" s="6">
        <v>7334507</v>
      </c>
      <c r="BH12" s="6">
        <v>53423</v>
      </c>
      <c r="BI12" s="6">
        <v>1569304</v>
      </c>
      <c r="BJ12" s="6">
        <v>4236142</v>
      </c>
      <c r="BK12" s="6">
        <v>2996007</v>
      </c>
      <c r="BL12" s="6">
        <v>2293638</v>
      </c>
      <c r="BM12" s="6">
        <v>31001905</v>
      </c>
      <c r="BN12" s="6">
        <v>8180254</v>
      </c>
      <c r="BO12" s="6">
        <v>6065054</v>
      </c>
      <c r="BP12" s="6">
        <v>3934210</v>
      </c>
      <c r="BQ12" s="6">
        <v>2284540</v>
      </c>
      <c r="BR12" s="6">
        <v>2656298</v>
      </c>
      <c r="BS12" s="1">
        <v>0</v>
      </c>
      <c r="BT12" s="1">
        <v>0</v>
      </c>
      <c r="BU12" s="6">
        <v>10057719</v>
      </c>
      <c r="BV12" s="6">
        <v>11795813</v>
      </c>
      <c r="BW12" s="1">
        <v>0</v>
      </c>
      <c r="BX12" s="1">
        <v>0</v>
      </c>
      <c r="BY12" s="1">
        <v>0</v>
      </c>
      <c r="BZ12" s="6">
        <f t="shared" si="6"/>
        <v>325371262</v>
      </c>
      <c r="CF12" s="22" t="s">
        <v>376</v>
      </c>
      <c r="CG12" s="5"/>
      <c r="CH12" s="5"/>
      <c r="CI12" s="5"/>
    </row>
    <row r="13" spans="1:178" x14ac:dyDescent="0.25">
      <c r="A13" s="14">
        <v>1290</v>
      </c>
      <c r="B13" s="15" t="s">
        <v>377</v>
      </c>
      <c r="C13" s="1">
        <v>0</v>
      </c>
      <c r="D13" s="1">
        <v>0</v>
      </c>
      <c r="E13" s="1">
        <v>0</v>
      </c>
      <c r="F13" s="6">
        <v>4756620</v>
      </c>
      <c r="G13" s="6">
        <v>1560961</v>
      </c>
      <c r="H13" s="1">
        <v>0</v>
      </c>
      <c r="I13" s="6">
        <v>1088369</v>
      </c>
      <c r="J13" s="6">
        <v>5487970</v>
      </c>
      <c r="K13" s="1">
        <v>0</v>
      </c>
      <c r="L13" s="5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6">
        <v>5212959</v>
      </c>
      <c r="T13" s="1">
        <v>0</v>
      </c>
      <c r="U13" s="1">
        <v>0</v>
      </c>
      <c r="V13" s="1">
        <v>0</v>
      </c>
      <c r="W13" s="1">
        <v>0</v>
      </c>
      <c r="X13" s="6">
        <v>1314349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6">
        <v>15737</v>
      </c>
      <c r="AH13" s="1">
        <v>0</v>
      </c>
      <c r="AI13" s="1">
        <v>0</v>
      </c>
      <c r="AJ13" s="1">
        <v>0</v>
      </c>
      <c r="AK13" s="6">
        <v>1613324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6">
        <v>160422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6">
        <v>275575</v>
      </c>
      <c r="BF13" s="1">
        <v>0</v>
      </c>
      <c r="BG13" s="1">
        <v>0</v>
      </c>
      <c r="BH13" s="1">
        <v>0</v>
      </c>
      <c r="BI13" s="1">
        <v>0</v>
      </c>
      <c r="BJ13" s="6">
        <v>4978367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6">
        <v>360660</v>
      </c>
      <c r="BV13" s="6">
        <v>89108</v>
      </c>
      <c r="BW13" s="1">
        <v>0</v>
      </c>
      <c r="BX13" s="1">
        <v>0</v>
      </c>
      <c r="BY13" s="1">
        <v>0</v>
      </c>
      <c r="BZ13" s="6">
        <f t="shared" si="6"/>
        <v>26914421</v>
      </c>
    </row>
    <row r="14" spans="1:178" x14ac:dyDescent="0.25">
      <c r="A14" s="23">
        <v>1300</v>
      </c>
      <c r="B14" s="24" t="s">
        <v>378</v>
      </c>
      <c r="L14" s="5">
        <v>0</v>
      </c>
      <c r="BZ14" s="6">
        <f t="shared" si="6"/>
        <v>0</v>
      </c>
    </row>
    <row r="15" spans="1:178" x14ac:dyDescent="0.25">
      <c r="A15" s="23">
        <v>1310</v>
      </c>
      <c r="B15" s="24" t="s">
        <v>379</v>
      </c>
      <c r="C15" s="6">
        <v>3372</v>
      </c>
      <c r="D15" s="6">
        <v>42200</v>
      </c>
      <c r="E15" s="1">
        <v>0</v>
      </c>
      <c r="F15" s="6">
        <v>28165</v>
      </c>
      <c r="G15" s="6">
        <v>18900</v>
      </c>
      <c r="H15" s="1">
        <v>0</v>
      </c>
      <c r="I15" s="6">
        <v>74229</v>
      </c>
      <c r="J15" s="1">
        <v>0</v>
      </c>
      <c r="K15" s="6">
        <v>74731</v>
      </c>
      <c r="L15" s="5">
        <v>2550</v>
      </c>
      <c r="M15" s="1">
        <v>0</v>
      </c>
      <c r="N15" s="6">
        <v>76055</v>
      </c>
      <c r="O15" s="1">
        <v>0</v>
      </c>
      <c r="P15" s="6">
        <v>422366</v>
      </c>
      <c r="Q15" s="1">
        <v>0</v>
      </c>
      <c r="R15" s="1">
        <v>59</v>
      </c>
      <c r="S15" s="6">
        <v>43961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6">
        <v>37080</v>
      </c>
      <c r="AA15" s="6">
        <v>12255</v>
      </c>
      <c r="AB15" s="1">
        <v>0</v>
      </c>
      <c r="AC15" s="6">
        <v>82416</v>
      </c>
      <c r="AD15" s="1">
        <v>0</v>
      </c>
      <c r="AE15" s="6">
        <v>1950</v>
      </c>
      <c r="AF15" s="6">
        <v>108790</v>
      </c>
      <c r="AG15" s="6">
        <v>61739</v>
      </c>
      <c r="AH15" s="6">
        <v>293561</v>
      </c>
      <c r="AI15" s="1">
        <v>0</v>
      </c>
      <c r="AJ15" s="1">
        <v>0</v>
      </c>
      <c r="AK15" s="6">
        <v>50431</v>
      </c>
      <c r="AL15" s="6">
        <v>8100</v>
      </c>
      <c r="AM15" s="6">
        <v>40656</v>
      </c>
      <c r="AN15" s="1">
        <v>0</v>
      </c>
      <c r="AO15" s="6">
        <v>18325</v>
      </c>
      <c r="AP15" s="6">
        <v>10300</v>
      </c>
      <c r="AQ15" s="1">
        <v>0</v>
      </c>
      <c r="AR15" s="1">
        <v>0</v>
      </c>
      <c r="AS15" s="1">
        <v>0</v>
      </c>
      <c r="AT15" s="6">
        <v>128928</v>
      </c>
      <c r="AU15" s="6">
        <v>5303</v>
      </c>
      <c r="AV15" s="6">
        <v>16146</v>
      </c>
      <c r="AW15" s="6">
        <v>16798</v>
      </c>
      <c r="AX15" s="6">
        <v>2112</v>
      </c>
      <c r="AY15" s="1">
        <v>0</v>
      </c>
      <c r="AZ15" s="6">
        <v>194783</v>
      </c>
      <c r="BA15" s="1">
        <v>0</v>
      </c>
      <c r="BB15" s="1">
        <v>0</v>
      </c>
      <c r="BC15" s="6">
        <v>151992</v>
      </c>
      <c r="BD15" s="6">
        <v>3600</v>
      </c>
      <c r="BE15" s="6">
        <v>94579</v>
      </c>
      <c r="BF15" s="6">
        <v>20350</v>
      </c>
      <c r="BG15" s="6">
        <v>9418</v>
      </c>
      <c r="BH15" s="6">
        <v>4084</v>
      </c>
      <c r="BI15" s="6">
        <v>69775</v>
      </c>
      <c r="BJ15" s="6">
        <v>18625</v>
      </c>
      <c r="BK15" s="6">
        <v>81860</v>
      </c>
      <c r="BL15" s="6">
        <v>14950</v>
      </c>
      <c r="BM15" s="6">
        <v>40775</v>
      </c>
      <c r="BN15" s="6">
        <v>582294</v>
      </c>
      <c r="BO15" s="6">
        <v>164869</v>
      </c>
      <c r="BP15" s="6">
        <v>231344</v>
      </c>
      <c r="BQ15" s="1">
        <v>0</v>
      </c>
      <c r="BR15" s="1">
        <v>0</v>
      </c>
      <c r="BS15" s="1">
        <v>0</v>
      </c>
      <c r="BT15" s="1">
        <v>0</v>
      </c>
      <c r="BU15" s="6">
        <v>199959</v>
      </c>
      <c r="BV15" s="6">
        <v>599840</v>
      </c>
      <c r="BW15" s="6">
        <v>6865</v>
      </c>
      <c r="BX15" s="6">
        <v>176749</v>
      </c>
      <c r="BY15" s="6">
        <v>190691</v>
      </c>
      <c r="BZ15" s="6">
        <f t="shared" si="6"/>
        <v>4538880</v>
      </c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</row>
    <row r="16" spans="1:178" x14ac:dyDescent="0.25">
      <c r="A16" s="23">
        <v>1320</v>
      </c>
      <c r="B16" s="24" t="s">
        <v>380</v>
      </c>
      <c r="C16" s="1">
        <v>0</v>
      </c>
      <c r="D16" s="6">
        <v>6716</v>
      </c>
      <c r="E16" s="1">
        <v>0</v>
      </c>
      <c r="F16" s="6">
        <v>4882</v>
      </c>
      <c r="G16" s="6">
        <v>3168</v>
      </c>
      <c r="H16" s="1">
        <v>0</v>
      </c>
      <c r="I16" s="1">
        <v>0</v>
      </c>
      <c r="J16" s="6">
        <v>126148</v>
      </c>
      <c r="K16" s="1">
        <v>0</v>
      </c>
      <c r="L16" s="5">
        <v>56308</v>
      </c>
      <c r="M16" s="6">
        <v>42063</v>
      </c>
      <c r="N16" s="1">
        <v>0</v>
      </c>
      <c r="O16" s="1">
        <v>0</v>
      </c>
      <c r="P16" s="1">
        <v>0</v>
      </c>
      <c r="Q16" s="1">
        <v>0</v>
      </c>
      <c r="R16" s="6">
        <v>693761</v>
      </c>
      <c r="S16" s="1">
        <v>871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6">
        <v>14168</v>
      </c>
      <c r="AF16" s="1">
        <v>0</v>
      </c>
      <c r="AG16" s="1">
        <v>0</v>
      </c>
      <c r="AH16" s="6">
        <v>190091</v>
      </c>
      <c r="AI16" s="1">
        <v>390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6">
        <v>11755</v>
      </c>
      <c r="AP16" s="6">
        <v>8501</v>
      </c>
      <c r="AQ16" s="1">
        <v>0</v>
      </c>
      <c r="AR16" s="1">
        <v>0</v>
      </c>
      <c r="AS16" s="6">
        <v>3173</v>
      </c>
      <c r="AT16" s="6">
        <v>31995</v>
      </c>
      <c r="AU16" s="1">
        <v>0</v>
      </c>
      <c r="AV16" s="1">
        <v>0</v>
      </c>
      <c r="AW16" s="6">
        <v>6314</v>
      </c>
      <c r="AX16" s="1">
        <v>0</v>
      </c>
      <c r="AY16" s="1">
        <v>0</v>
      </c>
      <c r="AZ16" s="6">
        <v>5650</v>
      </c>
      <c r="BA16" s="1">
        <v>0</v>
      </c>
      <c r="BB16" s="6">
        <v>28123</v>
      </c>
      <c r="BC16" s="1">
        <v>0</v>
      </c>
      <c r="BD16" s="6">
        <v>369392</v>
      </c>
      <c r="BE16" s="6">
        <v>21356</v>
      </c>
      <c r="BF16" s="6">
        <v>982025</v>
      </c>
      <c r="BG16" s="1">
        <v>0</v>
      </c>
      <c r="BH16" s="1">
        <v>0</v>
      </c>
      <c r="BI16" s="1">
        <v>0</v>
      </c>
      <c r="BJ16" s="6">
        <v>474725</v>
      </c>
      <c r="BK16" s="1">
        <v>0</v>
      </c>
      <c r="BL16" s="1">
        <v>0</v>
      </c>
      <c r="BM16" s="1">
        <v>0</v>
      </c>
      <c r="BN16" s="1">
        <v>0</v>
      </c>
      <c r="BO16" s="6">
        <v>4404496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6">
        <v>192517</v>
      </c>
      <c r="BV16" s="1">
        <v>0</v>
      </c>
      <c r="BW16" s="6">
        <v>332107</v>
      </c>
      <c r="BX16" s="1">
        <v>0</v>
      </c>
      <c r="BY16" s="1">
        <v>0</v>
      </c>
      <c r="BZ16" s="6">
        <f t="shared" si="6"/>
        <v>8010695</v>
      </c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</row>
    <row r="17" spans="1:178" x14ac:dyDescent="0.25">
      <c r="A17" s="23">
        <v>1330</v>
      </c>
      <c r="B17" s="24" t="s">
        <v>381</v>
      </c>
      <c r="C17" s="1">
        <v>0</v>
      </c>
      <c r="D17" s="1">
        <v>0</v>
      </c>
      <c r="E17" s="1">
        <v>0</v>
      </c>
      <c r="F17" s="6">
        <v>3633</v>
      </c>
      <c r="G17" s="1">
        <v>0</v>
      </c>
      <c r="H17" s="1">
        <v>0</v>
      </c>
      <c r="I17" s="1">
        <v>0</v>
      </c>
      <c r="J17" s="1">
        <v>0</v>
      </c>
      <c r="K17" s="6">
        <v>2604</v>
      </c>
      <c r="L17" s="5">
        <v>0</v>
      </c>
      <c r="M17" s="1">
        <v>0</v>
      </c>
      <c r="N17" s="1">
        <v>0</v>
      </c>
      <c r="O17" s="1">
        <v>0</v>
      </c>
      <c r="P17" s="1">
        <v>0</v>
      </c>
      <c r="Q17" s="6">
        <v>5229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6">
        <v>1128</v>
      </c>
      <c r="Y17" s="6">
        <v>41010</v>
      </c>
      <c r="Z17" s="1">
        <v>0</v>
      </c>
      <c r="AA17" s="6">
        <v>2100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6">
        <v>16201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6">
        <v>38595</v>
      </c>
      <c r="AR17" s="1">
        <v>0</v>
      </c>
      <c r="AS17" s="1">
        <v>0</v>
      </c>
      <c r="AT17" s="1">
        <v>0</v>
      </c>
      <c r="AU17" s="6">
        <v>23889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6">
        <v>11996</v>
      </c>
      <c r="BD17" s="1">
        <v>0</v>
      </c>
      <c r="BE17" s="1">
        <v>0</v>
      </c>
      <c r="BF17" s="6">
        <v>32819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6">
        <v>9735</v>
      </c>
      <c r="BP17" s="6">
        <v>23511</v>
      </c>
      <c r="BQ17" s="1">
        <v>0</v>
      </c>
      <c r="BR17" s="6">
        <v>8919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6">
        <f t="shared" si="6"/>
        <v>221369</v>
      </c>
    </row>
    <row r="18" spans="1:178" x14ac:dyDescent="0.25">
      <c r="A18" s="23">
        <v>1340</v>
      </c>
      <c r="B18" s="24" t="s">
        <v>382</v>
      </c>
      <c r="C18" s="1">
        <v>0</v>
      </c>
      <c r="D18" s="1">
        <v>0</v>
      </c>
      <c r="E18" s="1">
        <v>6</v>
      </c>
      <c r="F18" s="1">
        <v>0</v>
      </c>
      <c r="G18" s="1">
        <v>6</v>
      </c>
      <c r="H18" s="1">
        <v>6</v>
      </c>
      <c r="I18" s="1">
        <v>6</v>
      </c>
      <c r="J18" s="1">
        <v>0</v>
      </c>
      <c r="K18" s="1">
        <v>0</v>
      </c>
      <c r="L18" s="5">
        <v>0</v>
      </c>
      <c r="M18" s="1">
        <v>12</v>
      </c>
      <c r="N18" s="1">
        <v>0</v>
      </c>
      <c r="O18" s="1">
        <v>0</v>
      </c>
      <c r="P18" s="1">
        <v>42</v>
      </c>
      <c r="Q18" s="1">
        <v>0</v>
      </c>
      <c r="R18" s="1">
        <v>0</v>
      </c>
      <c r="S18" s="1">
        <v>6</v>
      </c>
      <c r="T18" s="1">
        <v>0</v>
      </c>
      <c r="U18" s="1">
        <v>6</v>
      </c>
      <c r="V18" s="1">
        <v>0</v>
      </c>
      <c r="W18" s="1">
        <v>6</v>
      </c>
      <c r="X18" s="1">
        <v>6</v>
      </c>
      <c r="Y18" s="1">
        <v>0</v>
      </c>
      <c r="Z18" s="1">
        <v>0</v>
      </c>
      <c r="AA18" s="1">
        <v>0</v>
      </c>
      <c r="AB18" s="1">
        <v>0</v>
      </c>
      <c r="AC18" s="1">
        <v>6</v>
      </c>
      <c r="AD18" s="1">
        <v>0</v>
      </c>
      <c r="AE18" s="1">
        <v>6</v>
      </c>
      <c r="AF18" s="1">
        <v>0</v>
      </c>
      <c r="AG18" s="1">
        <v>0</v>
      </c>
      <c r="AH18" s="1">
        <v>106</v>
      </c>
      <c r="AI18" s="1">
        <v>0</v>
      </c>
      <c r="AJ18" s="1">
        <v>6</v>
      </c>
      <c r="AK18" s="1">
        <v>0</v>
      </c>
      <c r="AL18" s="1">
        <v>6</v>
      </c>
      <c r="AM18" s="1">
        <v>18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6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6</v>
      </c>
      <c r="BG18" s="1">
        <v>0</v>
      </c>
      <c r="BH18" s="1">
        <v>0</v>
      </c>
      <c r="BI18" s="1">
        <v>6</v>
      </c>
      <c r="BJ18" s="1">
        <v>0</v>
      </c>
      <c r="BK18" s="1">
        <v>0</v>
      </c>
      <c r="BL18" s="1">
        <v>6</v>
      </c>
      <c r="BM18" s="1">
        <v>6</v>
      </c>
      <c r="BN18" s="1">
        <v>6</v>
      </c>
      <c r="BO18" s="1">
        <v>0</v>
      </c>
      <c r="BP18" s="1">
        <v>0</v>
      </c>
      <c r="BQ18" s="1">
        <v>6</v>
      </c>
      <c r="BR18" s="1">
        <v>953</v>
      </c>
      <c r="BS18" s="1">
        <v>6</v>
      </c>
      <c r="BT18" s="1">
        <v>6</v>
      </c>
      <c r="BU18" s="1">
        <v>0</v>
      </c>
      <c r="BV18" s="1">
        <v>6</v>
      </c>
      <c r="BW18" s="1">
        <v>174</v>
      </c>
      <c r="BX18" s="1">
        <v>108</v>
      </c>
      <c r="BY18" s="1">
        <v>36</v>
      </c>
      <c r="BZ18" s="6">
        <f t="shared" si="6"/>
        <v>1581</v>
      </c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</row>
    <row r="19" spans="1:178" x14ac:dyDescent="0.25">
      <c r="A19" s="23">
        <v>1350</v>
      </c>
      <c r="B19" s="24" t="s">
        <v>383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  <c r="M19" s="1">
        <v>0</v>
      </c>
      <c r="N19" s="1">
        <v>0</v>
      </c>
      <c r="O19" s="1">
        <v>0</v>
      </c>
      <c r="P19" s="6">
        <v>277449</v>
      </c>
      <c r="Q19" s="1">
        <v>0</v>
      </c>
      <c r="R19" s="6">
        <v>9015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6">
        <v>19292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6">
        <v>2765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6">
        <v>277794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6">
        <v>3890</v>
      </c>
      <c r="BQ19" s="1">
        <v>0</v>
      </c>
      <c r="BR19" s="1">
        <v>0</v>
      </c>
      <c r="BS19" s="1">
        <v>0</v>
      </c>
      <c r="BT19" s="6">
        <v>21855</v>
      </c>
      <c r="BU19" s="6">
        <v>15830</v>
      </c>
      <c r="BV19" s="1">
        <v>0</v>
      </c>
      <c r="BW19" s="6">
        <v>651847</v>
      </c>
      <c r="BX19" s="1">
        <v>0</v>
      </c>
      <c r="BY19" s="1">
        <v>0</v>
      </c>
      <c r="BZ19" s="6">
        <f t="shared" si="6"/>
        <v>1279737</v>
      </c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</row>
    <row r="20" spans="1:178" x14ac:dyDescent="0.25">
      <c r="A20" s="23">
        <v>1360</v>
      </c>
      <c r="B20" s="24" t="s">
        <v>384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125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6">
        <v>22432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6">
        <f t="shared" si="6"/>
        <v>22557</v>
      </c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</row>
    <row r="21" spans="1:178" x14ac:dyDescent="0.25">
      <c r="A21" s="23">
        <v>1400</v>
      </c>
      <c r="B21" s="24" t="s">
        <v>385</v>
      </c>
      <c r="L21" s="5">
        <v>0</v>
      </c>
      <c r="BZ21" s="6">
        <f t="shared" si="6"/>
        <v>0</v>
      </c>
    </row>
    <row r="22" spans="1:178" x14ac:dyDescent="0.25">
      <c r="A22" s="23">
        <v>1410</v>
      </c>
      <c r="B22" s="24" t="s">
        <v>386</v>
      </c>
      <c r="C22" s="1">
        <v>0</v>
      </c>
      <c r="D22" s="1">
        <v>0</v>
      </c>
      <c r="E22" s="1">
        <v>0</v>
      </c>
      <c r="F22" s="6">
        <v>235598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5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6">
        <v>2750</v>
      </c>
      <c r="AM22" s="1">
        <v>0</v>
      </c>
      <c r="AN22" s="1">
        <v>0</v>
      </c>
      <c r="AO22" s="1">
        <v>0</v>
      </c>
      <c r="AP22" s="1">
        <v>0</v>
      </c>
      <c r="AQ22" s="6">
        <v>19474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6">
        <v>332220</v>
      </c>
      <c r="BD22" s="1">
        <v>0</v>
      </c>
      <c r="BE22" s="1">
        <v>0</v>
      </c>
      <c r="BF22" s="6">
        <v>114035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6">
        <f t="shared" si="6"/>
        <v>704077</v>
      </c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</row>
    <row r="23" spans="1:178" x14ac:dyDescent="0.25">
      <c r="A23" s="23">
        <v>1415</v>
      </c>
      <c r="B23" s="24" t="s">
        <v>387</v>
      </c>
      <c r="C23" s="1">
        <v>0</v>
      </c>
      <c r="D23" s="1">
        <v>0</v>
      </c>
      <c r="E23" s="1">
        <v>0</v>
      </c>
      <c r="F23" s="6">
        <v>23682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5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6">
        <f t="shared" si="6"/>
        <v>23682</v>
      </c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</row>
    <row r="24" spans="1:178" x14ac:dyDescent="0.25">
      <c r="A24" s="23">
        <v>1420</v>
      </c>
      <c r="B24" s="24" t="s">
        <v>388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5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6">
        <f t="shared" si="6"/>
        <v>0</v>
      </c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</row>
    <row r="25" spans="1:178" x14ac:dyDescent="0.25">
      <c r="A25" s="23">
        <v>1425</v>
      </c>
      <c r="B25" s="24" t="s">
        <v>389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5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6">
        <f t="shared" si="6"/>
        <v>0</v>
      </c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</row>
    <row r="26" spans="1:178" x14ac:dyDescent="0.25">
      <c r="A26" s="23">
        <v>1500</v>
      </c>
      <c r="B26" s="24" t="s">
        <v>390</v>
      </c>
      <c r="L26" s="5">
        <v>0</v>
      </c>
      <c r="BZ26" s="6">
        <f t="shared" si="6"/>
        <v>0</v>
      </c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</row>
    <row r="27" spans="1:178" x14ac:dyDescent="0.25">
      <c r="A27" s="23">
        <v>1510</v>
      </c>
      <c r="B27" s="24" t="s">
        <v>391</v>
      </c>
      <c r="C27" s="6">
        <v>345465</v>
      </c>
      <c r="D27" s="6">
        <v>12506608</v>
      </c>
      <c r="E27" s="6">
        <v>1469530</v>
      </c>
      <c r="F27" s="6">
        <v>3635519</v>
      </c>
      <c r="G27" s="6">
        <v>929143</v>
      </c>
      <c r="H27" s="6">
        <v>666712</v>
      </c>
      <c r="I27" s="6">
        <v>2002521</v>
      </c>
      <c r="J27" s="6">
        <v>5796615</v>
      </c>
      <c r="K27" s="6">
        <v>773795</v>
      </c>
      <c r="L27" s="5">
        <v>909897</v>
      </c>
      <c r="M27" s="6">
        <v>10075364</v>
      </c>
      <c r="N27" s="6">
        <v>10111434</v>
      </c>
      <c r="O27" s="6">
        <v>503907</v>
      </c>
      <c r="P27" s="6">
        <v>29524613</v>
      </c>
      <c r="Q27" s="6">
        <v>42914</v>
      </c>
      <c r="R27" s="6">
        <v>2682310</v>
      </c>
      <c r="S27" s="6">
        <v>1144702</v>
      </c>
      <c r="T27" s="1">
        <v>0</v>
      </c>
      <c r="U27" s="6">
        <v>486296</v>
      </c>
      <c r="V27" s="6">
        <v>5980821</v>
      </c>
      <c r="W27" s="6">
        <v>58538</v>
      </c>
      <c r="X27" s="6">
        <v>529800</v>
      </c>
      <c r="Y27" s="6">
        <v>7459716</v>
      </c>
      <c r="Z27" s="6">
        <v>879573</v>
      </c>
      <c r="AA27" s="6">
        <v>491119</v>
      </c>
      <c r="AB27" s="6">
        <v>648304</v>
      </c>
      <c r="AC27" s="6">
        <v>4250853</v>
      </c>
      <c r="AD27" s="6">
        <v>80702</v>
      </c>
      <c r="AE27" s="6">
        <v>681864</v>
      </c>
      <c r="AF27" s="6">
        <v>508634</v>
      </c>
      <c r="AG27" s="6">
        <v>1963378</v>
      </c>
      <c r="AH27" s="6">
        <v>43906262</v>
      </c>
      <c r="AI27" s="6">
        <v>60743</v>
      </c>
      <c r="AJ27" s="6">
        <v>215081</v>
      </c>
      <c r="AK27" s="6">
        <v>218537</v>
      </c>
      <c r="AL27" s="6">
        <v>476513</v>
      </c>
      <c r="AM27" s="6">
        <v>10610457</v>
      </c>
      <c r="AN27" s="1">
        <v>0</v>
      </c>
      <c r="AO27" s="6">
        <v>2743330</v>
      </c>
      <c r="AP27" s="6">
        <v>3291690</v>
      </c>
      <c r="AQ27" s="6">
        <v>1206073</v>
      </c>
      <c r="AR27" s="6">
        <v>541794</v>
      </c>
      <c r="AS27" s="6">
        <v>381316</v>
      </c>
      <c r="AT27" s="6">
        <v>12048091</v>
      </c>
      <c r="AU27" s="6">
        <v>3030875</v>
      </c>
      <c r="AV27" s="6">
        <v>2351613</v>
      </c>
      <c r="AW27" s="6">
        <v>1834198</v>
      </c>
      <c r="AX27" s="6">
        <v>8881905</v>
      </c>
      <c r="AY27" s="6">
        <v>354895</v>
      </c>
      <c r="AZ27" s="6">
        <v>980220</v>
      </c>
      <c r="BA27" s="6">
        <v>953436</v>
      </c>
      <c r="BB27" s="6">
        <v>1888668</v>
      </c>
      <c r="BC27" s="6">
        <v>3507096</v>
      </c>
      <c r="BD27" s="6">
        <v>7139480</v>
      </c>
      <c r="BE27" s="6">
        <v>3571665</v>
      </c>
      <c r="BF27" s="6">
        <v>9683143</v>
      </c>
      <c r="BG27" s="6">
        <v>17291170</v>
      </c>
      <c r="BH27" s="6">
        <v>2399453</v>
      </c>
      <c r="BI27" s="6">
        <v>802213</v>
      </c>
      <c r="BJ27" s="6">
        <v>2413681</v>
      </c>
      <c r="BK27" s="6">
        <v>382057</v>
      </c>
      <c r="BL27" s="6">
        <v>6685229</v>
      </c>
      <c r="BM27" s="6">
        <v>5638140</v>
      </c>
      <c r="BN27" s="6">
        <v>2032269</v>
      </c>
      <c r="BO27" s="6">
        <v>2012275</v>
      </c>
      <c r="BP27" s="6">
        <v>3865554</v>
      </c>
      <c r="BQ27" s="6">
        <v>725432</v>
      </c>
      <c r="BR27" s="6">
        <v>812713</v>
      </c>
      <c r="BS27" s="6">
        <v>2356756</v>
      </c>
      <c r="BT27" s="6">
        <v>6993905</v>
      </c>
      <c r="BU27" s="6">
        <v>7923395</v>
      </c>
      <c r="BV27" s="6">
        <v>9146105</v>
      </c>
      <c r="BW27" s="6">
        <v>3326331</v>
      </c>
      <c r="BX27" s="6">
        <v>3372988</v>
      </c>
      <c r="BY27" s="6">
        <v>405397</v>
      </c>
      <c r="BZ27" s="6">
        <f t="shared" si="6"/>
        <v>305602791</v>
      </c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</row>
    <row r="28" spans="1:178" x14ac:dyDescent="0.25">
      <c r="A28" s="23">
        <v>1520</v>
      </c>
      <c r="B28" s="24" t="s">
        <v>392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5">
        <v>0</v>
      </c>
      <c r="M28" s="1">
        <v>0</v>
      </c>
      <c r="N28" s="1">
        <v>0</v>
      </c>
      <c r="O28" s="1">
        <v>0</v>
      </c>
      <c r="P28" s="6">
        <v>3757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6">
        <v>4420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6">
        <v>82920</v>
      </c>
      <c r="BQ28" s="1">
        <v>0</v>
      </c>
      <c r="BR28" s="1">
        <v>616</v>
      </c>
      <c r="BS28" s="1">
        <v>0</v>
      </c>
      <c r="BT28" s="1">
        <v>0</v>
      </c>
      <c r="BU28" s="1">
        <v>0</v>
      </c>
      <c r="BV28" s="1">
        <v>0</v>
      </c>
      <c r="BW28" s="6">
        <v>9430</v>
      </c>
      <c r="BX28" s="1">
        <v>0</v>
      </c>
      <c r="BY28" s="1">
        <v>0</v>
      </c>
      <c r="BZ28" s="6">
        <f t="shared" si="6"/>
        <v>101143</v>
      </c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</row>
    <row r="29" spans="1:178" x14ac:dyDescent="0.25">
      <c r="A29" s="23">
        <v>1530</v>
      </c>
      <c r="B29" s="24" t="s">
        <v>393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5">
        <v>10141</v>
      </c>
      <c r="M29" s="1">
        <v>0</v>
      </c>
      <c r="N29" s="1">
        <v>0</v>
      </c>
      <c r="O29" s="1">
        <v>0</v>
      </c>
      <c r="P29" s="6">
        <v>395559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6">
        <v>1017507</v>
      </c>
      <c r="AJ29" s="1">
        <v>0</v>
      </c>
      <c r="AK29" s="6">
        <v>844847</v>
      </c>
      <c r="AL29" s="1">
        <v>0</v>
      </c>
      <c r="AM29" s="6">
        <v>8672594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6">
        <v>396105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6">
        <v>80796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85</v>
      </c>
      <c r="BV29" s="1">
        <v>0</v>
      </c>
      <c r="BW29" s="6">
        <v>61391</v>
      </c>
      <c r="BX29" s="6">
        <v>9305</v>
      </c>
      <c r="BY29" s="6">
        <v>6301</v>
      </c>
      <c r="BZ29" s="6">
        <f t="shared" si="6"/>
        <v>11494631</v>
      </c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</row>
    <row r="30" spans="1:178" x14ac:dyDescent="0.25">
      <c r="A30" s="23">
        <v>1600</v>
      </c>
      <c r="B30" s="24" t="s">
        <v>260</v>
      </c>
      <c r="L30" s="5">
        <v>0</v>
      </c>
      <c r="BZ30" s="6">
        <f t="shared" si="6"/>
        <v>0</v>
      </c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</row>
    <row r="31" spans="1:178" x14ac:dyDescent="0.25">
      <c r="A31" s="23">
        <v>1610</v>
      </c>
      <c r="B31" s="24" t="s">
        <v>394</v>
      </c>
      <c r="C31" s="6">
        <v>6410</v>
      </c>
      <c r="D31" s="6">
        <v>207338</v>
      </c>
      <c r="E31" s="1">
        <v>0</v>
      </c>
      <c r="F31" s="6">
        <v>767261</v>
      </c>
      <c r="G31" s="6">
        <v>19774</v>
      </c>
      <c r="H31" s="1">
        <v>-119</v>
      </c>
      <c r="I31" s="1">
        <v>0</v>
      </c>
      <c r="J31" s="1">
        <v>0</v>
      </c>
      <c r="K31" s="6">
        <v>8900</v>
      </c>
      <c r="L31" s="5">
        <v>11030</v>
      </c>
      <c r="M31" s="6">
        <v>754675</v>
      </c>
      <c r="N31" s="6">
        <v>1613786</v>
      </c>
      <c r="O31" s="1">
        <v>22</v>
      </c>
      <c r="P31" s="6">
        <v>2138171</v>
      </c>
      <c r="Q31" s="1">
        <v>6</v>
      </c>
      <c r="R31" s="1">
        <v>487</v>
      </c>
      <c r="S31" s="6">
        <v>6657</v>
      </c>
      <c r="T31" s="1">
        <v>0</v>
      </c>
      <c r="U31" s="1">
        <v>0</v>
      </c>
      <c r="V31" s="1">
        <v>380</v>
      </c>
      <c r="W31" s="6">
        <v>2781</v>
      </c>
      <c r="X31" s="1">
        <v>0</v>
      </c>
      <c r="Y31" s="6">
        <v>976828</v>
      </c>
      <c r="Z31" s="1">
        <v>732</v>
      </c>
      <c r="AA31" s="6">
        <v>33673</v>
      </c>
      <c r="AB31" s="1">
        <v>0</v>
      </c>
      <c r="AC31" s="6">
        <v>-57274</v>
      </c>
      <c r="AD31" s="6">
        <v>2175</v>
      </c>
      <c r="AE31" s="6">
        <v>68210</v>
      </c>
      <c r="AF31" s="6">
        <v>4715</v>
      </c>
      <c r="AG31" s="6">
        <v>87273</v>
      </c>
      <c r="AH31" s="6">
        <v>1534763</v>
      </c>
      <c r="AI31" s="1">
        <v>0</v>
      </c>
      <c r="AJ31" s="1">
        <v>0</v>
      </c>
      <c r="AK31" s="1">
        <v>0</v>
      </c>
      <c r="AL31" s="1">
        <v>22</v>
      </c>
      <c r="AM31" s="6">
        <v>919821</v>
      </c>
      <c r="AN31" s="1">
        <v>0</v>
      </c>
      <c r="AO31" s="6">
        <v>15227</v>
      </c>
      <c r="AP31" s="6">
        <v>755533</v>
      </c>
      <c r="AQ31" s="1">
        <v>0</v>
      </c>
      <c r="AR31" s="1">
        <v>0</v>
      </c>
      <c r="AS31" s="1">
        <v>237</v>
      </c>
      <c r="AT31" s="6">
        <v>2294177</v>
      </c>
      <c r="AU31" s="1">
        <v>24</v>
      </c>
      <c r="AV31" s="6">
        <v>18133</v>
      </c>
      <c r="AW31" s="1">
        <v>0</v>
      </c>
      <c r="AX31" s="6">
        <v>1636538</v>
      </c>
      <c r="AY31" s="1">
        <v>401</v>
      </c>
      <c r="AZ31" s="1">
        <v>0</v>
      </c>
      <c r="BA31" s="1">
        <v>234</v>
      </c>
      <c r="BB31" s="6">
        <v>94718</v>
      </c>
      <c r="BC31" s="6">
        <v>215440</v>
      </c>
      <c r="BD31" s="1">
        <v>5</v>
      </c>
      <c r="BE31" s="1">
        <v>4</v>
      </c>
      <c r="BF31" s="1">
        <v>400</v>
      </c>
      <c r="BG31" s="6">
        <v>903225</v>
      </c>
      <c r="BH31" s="6">
        <v>24393</v>
      </c>
      <c r="BI31" s="6">
        <v>53919</v>
      </c>
      <c r="BJ31" s="6">
        <v>809300</v>
      </c>
      <c r="BK31" s="6">
        <v>7184</v>
      </c>
      <c r="BL31" s="1">
        <v>0</v>
      </c>
      <c r="BM31" s="6">
        <v>235608</v>
      </c>
      <c r="BN31" s="6">
        <v>2729</v>
      </c>
      <c r="BO31" s="6">
        <v>76513</v>
      </c>
      <c r="BP31" s="6">
        <v>2032</v>
      </c>
      <c r="BQ31" s="1">
        <v>0</v>
      </c>
      <c r="BR31" s="1">
        <v>54</v>
      </c>
      <c r="BS31" s="1">
        <v>818</v>
      </c>
      <c r="BT31" s="6">
        <v>848743</v>
      </c>
      <c r="BU31" s="6">
        <v>157488</v>
      </c>
      <c r="BV31" s="6">
        <v>2873047</v>
      </c>
      <c r="BW31" s="6">
        <v>1034215</v>
      </c>
      <c r="BX31" s="6">
        <v>696220</v>
      </c>
      <c r="BY31" s="6">
        <v>92538</v>
      </c>
      <c r="BZ31" s="6">
        <f t="shared" si="6"/>
        <v>21957594</v>
      </c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</row>
    <row r="32" spans="1:178" x14ac:dyDescent="0.25">
      <c r="A32" s="23">
        <v>1620</v>
      </c>
      <c r="B32" s="24" t="s">
        <v>395</v>
      </c>
      <c r="C32" s="1">
        <v>0</v>
      </c>
      <c r="D32" s="1">
        <v>15</v>
      </c>
      <c r="E32" s="1">
        <v>0</v>
      </c>
      <c r="F32" s="6">
        <v>97794</v>
      </c>
      <c r="G32" s="6">
        <v>3773</v>
      </c>
      <c r="H32" s="1">
        <v>-2</v>
      </c>
      <c r="I32" s="1">
        <v>0</v>
      </c>
      <c r="J32" s="1">
        <v>0</v>
      </c>
      <c r="K32" s="1">
        <v>504</v>
      </c>
      <c r="L32" s="5">
        <v>0</v>
      </c>
      <c r="M32" s="6">
        <v>77243</v>
      </c>
      <c r="N32" s="1">
        <v>57</v>
      </c>
      <c r="O32" s="1">
        <v>0</v>
      </c>
      <c r="P32" s="6">
        <v>186243</v>
      </c>
      <c r="Q32" s="1">
        <v>6</v>
      </c>
      <c r="R32" s="1">
        <v>0</v>
      </c>
      <c r="S32" s="1">
        <v>5</v>
      </c>
      <c r="T32" s="1">
        <v>0</v>
      </c>
      <c r="U32" s="1">
        <v>0</v>
      </c>
      <c r="V32" s="1">
        <v>47</v>
      </c>
      <c r="W32" s="1">
        <v>0</v>
      </c>
      <c r="X32" s="1">
        <v>0</v>
      </c>
      <c r="Y32" s="6">
        <v>211913</v>
      </c>
      <c r="Z32" s="1">
        <v>85</v>
      </c>
      <c r="AA32" s="1">
        <v>27</v>
      </c>
      <c r="AB32" s="1">
        <v>0</v>
      </c>
      <c r="AC32" s="1">
        <v>832</v>
      </c>
      <c r="AD32" s="1">
        <v>0</v>
      </c>
      <c r="AE32" s="6">
        <v>21879</v>
      </c>
      <c r="AF32" s="1">
        <v>5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561</v>
      </c>
      <c r="AN32" s="1">
        <v>0</v>
      </c>
      <c r="AO32" s="6">
        <v>2840</v>
      </c>
      <c r="AP32" s="6">
        <v>161852</v>
      </c>
      <c r="AQ32" s="1">
        <v>0</v>
      </c>
      <c r="AR32" s="1">
        <v>0</v>
      </c>
      <c r="AS32" s="1">
        <v>0</v>
      </c>
      <c r="AT32" s="6">
        <v>213741</v>
      </c>
      <c r="AU32" s="1">
        <v>0</v>
      </c>
      <c r="AV32" s="1">
        <v>0</v>
      </c>
      <c r="AW32" s="1">
        <v>0</v>
      </c>
      <c r="AX32" s="6">
        <v>19627</v>
      </c>
      <c r="AY32" s="1">
        <v>0</v>
      </c>
      <c r="AZ32" s="1">
        <v>3</v>
      </c>
      <c r="BA32" s="1">
        <v>0</v>
      </c>
      <c r="BB32" s="6">
        <v>1306</v>
      </c>
      <c r="BC32" s="6">
        <v>18732</v>
      </c>
      <c r="BD32" s="1">
        <v>0</v>
      </c>
      <c r="BE32" s="1">
        <v>5</v>
      </c>
      <c r="BF32" s="1">
        <v>0</v>
      </c>
      <c r="BG32" s="6">
        <v>52861</v>
      </c>
      <c r="BH32" s="1">
        <v>992</v>
      </c>
      <c r="BI32" s="1">
        <v>288</v>
      </c>
      <c r="BJ32" s="1">
        <v>45</v>
      </c>
      <c r="BK32" s="1">
        <v>0</v>
      </c>
      <c r="BL32" s="1">
        <v>0</v>
      </c>
      <c r="BM32" s="6">
        <v>44784</v>
      </c>
      <c r="BN32" s="1">
        <v>260</v>
      </c>
      <c r="BO32" s="1">
        <v>0</v>
      </c>
      <c r="BP32" s="1">
        <v>467</v>
      </c>
      <c r="BQ32" s="1">
        <v>0</v>
      </c>
      <c r="BR32" s="1">
        <v>20</v>
      </c>
      <c r="BS32" s="1">
        <v>0</v>
      </c>
      <c r="BT32" s="6">
        <v>93876</v>
      </c>
      <c r="BU32" s="1">
        <v>408</v>
      </c>
      <c r="BV32" s="6">
        <v>446422</v>
      </c>
      <c r="BW32" s="6">
        <v>84607</v>
      </c>
      <c r="BX32" s="1">
        <v>0</v>
      </c>
      <c r="BY32" s="1">
        <v>0</v>
      </c>
      <c r="BZ32" s="6">
        <f t="shared" si="6"/>
        <v>1744123</v>
      </c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</row>
    <row r="33" spans="1:178" x14ac:dyDescent="0.25">
      <c r="A33" s="23">
        <v>1630</v>
      </c>
      <c r="B33" s="24" t="s">
        <v>396</v>
      </c>
      <c r="C33" s="6">
        <v>60037</v>
      </c>
      <c r="D33" s="1">
        <v>296</v>
      </c>
      <c r="E33" s="1">
        <v>0</v>
      </c>
      <c r="F33" s="6">
        <v>606020</v>
      </c>
      <c r="G33" s="6">
        <v>129803</v>
      </c>
      <c r="H33" s="6">
        <v>83214</v>
      </c>
      <c r="I33" s="6">
        <v>13112</v>
      </c>
      <c r="J33" s="6">
        <v>107416</v>
      </c>
      <c r="K33" s="6">
        <v>13896</v>
      </c>
      <c r="L33" s="5">
        <v>15337</v>
      </c>
      <c r="M33" s="6">
        <v>525760</v>
      </c>
      <c r="N33" s="6">
        <v>23489</v>
      </c>
      <c r="O33" s="1">
        <v>37</v>
      </c>
      <c r="P33" s="6">
        <v>831809</v>
      </c>
      <c r="Q33" s="6">
        <v>257870</v>
      </c>
      <c r="R33" s="6">
        <v>103837</v>
      </c>
      <c r="S33" s="6">
        <v>33491</v>
      </c>
      <c r="T33" s="1">
        <v>0</v>
      </c>
      <c r="U33" s="6">
        <v>91551</v>
      </c>
      <c r="V33" s="6">
        <v>15321</v>
      </c>
      <c r="W33" s="6">
        <v>1759</v>
      </c>
      <c r="X33" s="6">
        <v>67160</v>
      </c>
      <c r="Y33" s="6">
        <v>454966</v>
      </c>
      <c r="Z33" s="6">
        <v>16728</v>
      </c>
      <c r="AA33" s="6">
        <v>135864</v>
      </c>
      <c r="AB33" s="1">
        <v>0</v>
      </c>
      <c r="AC33" s="6">
        <v>88655</v>
      </c>
      <c r="AD33" s="6">
        <v>20566</v>
      </c>
      <c r="AE33" s="1">
        <v>0</v>
      </c>
      <c r="AF33" s="6">
        <v>26769</v>
      </c>
      <c r="AG33" s="6">
        <v>45231</v>
      </c>
      <c r="AH33" s="6">
        <v>5294765</v>
      </c>
      <c r="AI33" s="6">
        <v>309495</v>
      </c>
      <c r="AJ33" s="6">
        <v>6288</v>
      </c>
      <c r="AK33" s="6">
        <v>10802</v>
      </c>
      <c r="AL33" s="6">
        <v>13816</v>
      </c>
      <c r="AM33" s="6">
        <v>463096</v>
      </c>
      <c r="AN33" s="1">
        <v>0</v>
      </c>
      <c r="AO33" s="6">
        <v>160551</v>
      </c>
      <c r="AP33" s="6">
        <v>343622</v>
      </c>
      <c r="AQ33" s="6">
        <v>190705</v>
      </c>
      <c r="AR33" s="6">
        <v>19760</v>
      </c>
      <c r="AS33" s="1">
        <v>758</v>
      </c>
      <c r="AT33" s="6">
        <v>1042355</v>
      </c>
      <c r="AU33" s="6">
        <v>114435</v>
      </c>
      <c r="AV33" s="6">
        <v>63947</v>
      </c>
      <c r="AW33" s="6">
        <v>94062</v>
      </c>
      <c r="AX33" s="6">
        <v>55291</v>
      </c>
      <c r="AY33" s="1">
        <v>0</v>
      </c>
      <c r="AZ33" s="6">
        <v>4878</v>
      </c>
      <c r="BA33" s="1">
        <v>0</v>
      </c>
      <c r="BB33" s="6">
        <v>89740</v>
      </c>
      <c r="BC33" s="6">
        <v>240168</v>
      </c>
      <c r="BD33" s="6">
        <v>87873</v>
      </c>
      <c r="BE33" s="6">
        <v>452614</v>
      </c>
      <c r="BF33" s="1">
        <v>0</v>
      </c>
      <c r="BG33" s="1">
        <v>0</v>
      </c>
      <c r="BH33" s="6">
        <v>20933</v>
      </c>
      <c r="BI33" s="1">
        <v>0</v>
      </c>
      <c r="BJ33" s="6">
        <v>59295</v>
      </c>
      <c r="BK33" s="6">
        <v>59193</v>
      </c>
      <c r="BL33" s="6">
        <v>5021</v>
      </c>
      <c r="BM33" s="6">
        <v>73979</v>
      </c>
      <c r="BN33" s="6">
        <v>293026</v>
      </c>
      <c r="BO33" s="1">
        <v>0</v>
      </c>
      <c r="BP33" s="6">
        <v>100241</v>
      </c>
      <c r="BQ33" s="6">
        <v>12536</v>
      </c>
      <c r="BR33" s="6">
        <v>21460</v>
      </c>
      <c r="BS33" s="6">
        <v>90599</v>
      </c>
      <c r="BT33" s="6">
        <v>405160</v>
      </c>
      <c r="BU33" s="6">
        <v>73251</v>
      </c>
      <c r="BV33" s="6">
        <v>975644</v>
      </c>
      <c r="BW33" s="6">
        <v>39191</v>
      </c>
      <c r="BX33" s="6">
        <v>29327</v>
      </c>
      <c r="BY33" s="1">
        <v>0</v>
      </c>
      <c r="BZ33" s="6">
        <f t="shared" si="6"/>
        <v>15087871</v>
      </c>
    </row>
    <row r="34" spans="1:178" x14ac:dyDescent="0.25">
      <c r="A34" s="23">
        <v>1640</v>
      </c>
      <c r="B34" s="24" t="s">
        <v>397</v>
      </c>
      <c r="C34" s="6">
        <v>20732</v>
      </c>
      <c r="D34" s="1">
        <v>558</v>
      </c>
      <c r="E34" s="6">
        <v>18819</v>
      </c>
      <c r="F34" s="6">
        <v>24528</v>
      </c>
      <c r="G34" s="6">
        <v>24925</v>
      </c>
      <c r="H34" s="6">
        <v>39615</v>
      </c>
      <c r="I34" s="6">
        <v>21196</v>
      </c>
      <c r="J34" s="6">
        <v>161182</v>
      </c>
      <c r="K34" s="6">
        <v>44851</v>
      </c>
      <c r="L34" s="5">
        <v>4645</v>
      </c>
      <c r="M34" s="6">
        <v>25101</v>
      </c>
      <c r="N34" s="6">
        <v>164801</v>
      </c>
      <c r="O34" s="6">
        <v>13123</v>
      </c>
      <c r="P34" s="1">
        <v>0</v>
      </c>
      <c r="Q34" s="6">
        <v>55467</v>
      </c>
      <c r="R34" s="6">
        <v>19566</v>
      </c>
      <c r="S34" s="6">
        <v>55305</v>
      </c>
      <c r="T34" s="1">
        <v>0</v>
      </c>
      <c r="U34" s="6">
        <v>32011</v>
      </c>
      <c r="V34" s="6">
        <v>144686</v>
      </c>
      <c r="W34" s="6">
        <v>12688</v>
      </c>
      <c r="X34" s="6">
        <v>9168</v>
      </c>
      <c r="Y34" s="6">
        <v>4877</v>
      </c>
      <c r="Z34" s="6">
        <v>11905</v>
      </c>
      <c r="AA34" s="6">
        <v>39709</v>
      </c>
      <c r="AB34" s="6">
        <v>24774</v>
      </c>
      <c r="AC34" s="6">
        <v>23973</v>
      </c>
      <c r="AD34" s="6">
        <v>12189</v>
      </c>
      <c r="AE34" s="6">
        <v>14268</v>
      </c>
      <c r="AF34" s="6">
        <v>6558</v>
      </c>
      <c r="AG34" s="6">
        <v>77905</v>
      </c>
      <c r="AH34" s="6">
        <v>354989</v>
      </c>
      <c r="AI34" s="6">
        <v>16815</v>
      </c>
      <c r="AJ34" s="6">
        <v>7411</v>
      </c>
      <c r="AK34" s="6">
        <v>22407</v>
      </c>
      <c r="AL34" s="6">
        <v>21563</v>
      </c>
      <c r="AM34" s="6">
        <v>333293</v>
      </c>
      <c r="AN34" s="1">
        <v>0</v>
      </c>
      <c r="AO34" s="6">
        <v>36398</v>
      </c>
      <c r="AP34" s="6">
        <v>59332</v>
      </c>
      <c r="AQ34" s="6">
        <v>51704</v>
      </c>
      <c r="AR34" s="6">
        <v>57534</v>
      </c>
      <c r="AS34" s="6">
        <v>8208</v>
      </c>
      <c r="AT34" s="6">
        <v>213286</v>
      </c>
      <c r="AU34" s="6">
        <v>40689</v>
      </c>
      <c r="AV34" s="6">
        <v>13240</v>
      </c>
      <c r="AW34" s="6">
        <v>29111</v>
      </c>
      <c r="AX34" s="6">
        <v>3493</v>
      </c>
      <c r="AY34" s="6">
        <v>13849</v>
      </c>
      <c r="AZ34" s="6">
        <v>9923</v>
      </c>
      <c r="BA34" s="6">
        <v>92818</v>
      </c>
      <c r="BB34" s="6">
        <v>85429</v>
      </c>
      <c r="BC34" s="6">
        <v>63254</v>
      </c>
      <c r="BD34" s="6">
        <v>54025</v>
      </c>
      <c r="BE34" s="6">
        <v>86830</v>
      </c>
      <c r="BF34" s="6">
        <v>35060</v>
      </c>
      <c r="BG34" s="6">
        <v>15016</v>
      </c>
      <c r="BH34" s="6">
        <v>21585</v>
      </c>
      <c r="BI34" s="6">
        <v>25829</v>
      </c>
      <c r="BJ34" s="6">
        <v>60592</v>
      </c>
      <c r="BK34" s="6">
        <v>14313</v>
      </c>
      <c r="BL34" s="6">
        <v>7259</v>
      </c>
      <c r="BM34" s="6">
        <v>25776</v>
      </c>
      <c r="BN34" s="6">
        <v>32188</v>
      </c>
      <c r="BO34" s="6">
        <v>37708</v>
      </c>
      <c r="BP34" s="6">
        <v>31321</v>
      </c>
      <c r="BQ34" s="6">
        <v>45246</v>
      </c>
      <c r="BR34" s="6">
        <v>11837</v>
      </c>
      <c r="BS34" s="6">
        <v>20028</v>
      </c>
      <c r="BT34" s="6">
        <v>8878</v>
      </c>
      <c r="BU34" s="6">
        <v>16238</v>
      </c>
      <c r="BV34" s="6">
        <v>24420</v>
      </c>
      <c r="BW34" s="6">
        <v>12307</v>
      </c>
      <c r="BX34" s="6">
        <v>3501</v>
      </c>
      <c r="BY34" s="1">
        <v>0</v>
      </c>
      <c r="BZ34" s="6">
        <f t="shared" si="6"/>
        <v>3233828</v>
      </c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</row>
    <row r="35" spans="1:178" x14ac:dyDescent="0.25">
      <c r="A35" s="23">
        <v>1650</v>
      </c>
      <c r="B35" s="24" t="s">
        <v>398</v>
      </c>
      <c r="C35" s="1">
        <v>595</v>
      </c>
      <c r="D35" s="1">
        <v>9</v>
      </c>
      <c r="E35" s="1">
        <v>106</v>
      </c>
      <c r="F35" s="6">
        <v>1150</v>
      </c>
      <c r="G35" s="1">
        <v>536</v>
      </c>
      <c r="H35" s="6">
        <v>1891</v>
      </c>
      <c r="I35" s="6">
        <v>2633</v>
      </c>
      <c r="J35" s="1">
        <v>499</v>
      </c>
      <c r="K35" s="1">
        <v>703</v>
      </c>
      <c r="L35" s="5">
        <v>648</v>
      </c>
      <c r="M35" s="6">
        <v>1032</v>
      </c>
      <c r="N35" s="6">
        <v>1029</v>
      </c>
      <c r="O35" s="1">
        <v>406</v>
      </c>
      <c r="P35" s="1">
        <v>0</v>
      </c>
      <c r="Q35" s="6">
        <v>2836</v>
      </c>
      <c r="R35" s="1">
        <v>0</v>
      </c>
      <c r="S35" s="6">
        <v>2483</v>
      </c>
      <c r="T35" s="1">
        <v>0</v>
      </c>
      <c r="U35" s="6">
        <v>1613</v>
      </c>
      <c r="V35" s="6">
        <v>1019</v>
      </c>
      <c r="W35" s="1">
        <v>0</v>
      </c>
      <c r="X35" s="1">
        <v>40</v>
      </c>
      <c r="Y35" s="1">
        <v>424</v>
      </c>
      <c r="Z35" s="6">
        <v>4336</v>
      </c>
      <c r="AA35" s="6">
        <v>1833</v>
      </c>
      <c r="AB35" s="1">
        <v>358</v>
      </c>
      <c r="AC35" s="6">
        <v>1376</v>
      </c>
      <c r="AD35" s="1">
        <v>6</v>
      </c>
      <c r="AE35" s="1">
        <v>432</v>
      </c>
      <c r="AF35" s="6">
        <v>1082</v>
      </c>
      <c r="AG35" s="6">
        <v>1109</v>
      </c>
      <c r="AH35" s="6">
        <v>38021</v>
      </c>
      <c r="AI35" s="6">
        <v>1802</v>
      </c>
      <c r="AJ35" s="1">
        <v>233</v>
      </c>
      <c r="AK35" s="1">
        <v>211</v>
      </c>
      <c r="AL35" s="1">
        <v>491</v>
      </c>
      <c r="AM35" s="6">
        <v>6221</v>
      </c>
      <c r="AN35" s="1">
        <v>0</v>
      </c>
      <c r="AO35" s="6">
        <v>2549</v>
      </c>
      <c r="AP35" s="6">
        <v>20226</v>
      </c>
      <c r="AQ35" s="1">
        <v>228</v>
      </c>
      <c r="AR35" s="1">
        <v>0</v>
      </c>
      <c r="AS35" s="1">
        <v>27</v>
      </c>
      <c r="AT35" s="6">
        <v>10897</v>
      </c>
      <c r="AU35" s="6">
        <v>-28411</v>
      </c>
      <c r="AV35" s="1">
        <v>3</v>
      </c>
      <c r="AW35" s="1">
        <v>106</v>
      </c>
      <c r="AX35" s="1">
        <v>116</v>
      </c>
      <c r="AY35" s="1">
        <v>141</v>
      </c>
      <c r="AZ35" s="1">
        <v>42</v>
      </c>
      <c r="BA35" s="1">
        <v>0</v>
      </c>
      <c r="BB35" s="1">
        <v>764</v>
      </c>
      <c r="BC35" s="6">
        <v>11738</v>
      </c>
      <c r="BD35" s="6">
        <v>3159</v>
      </c>
      <c r="BE35" s="6">
        <v>2752</v>
      </c>
      <c r="BF35" s="1">
        <v>0</v>
      </c>
      <c r="BG35" s="1">
        <v>921</v>
      </c>
      <c r="BH35" s="6">
        <v>1385</v>
      </c>
      <c r="BI35" s="1">
        <v>0</v>
      </c>
      <c r="BJ35" s="1">
        <v>400</v>
      </c>
      <c r="BK35" s="1">
        <v>0</v>
      </c>
      <c r="BL35" s="1">
        <v>25</v>
      </c>
      <c r="BM35" s="1">
        <v>254</v>
      </c>
      <c r="BN35" s="6">
        <v>1739</v>
      </c>
      <c r="BO35" s="1">
        <v>680</v>
      </c>
      <c r="BP35" s="6">
        <v>1857</v>
      </c>
      <c r="BQ35" s="1">
        <v>0</v>
      </c>
      <c r="BR35" s="6">
        <v>2221</v>
      </c>
      <c r="BS35" s="1">
        <v>546</v>
      </c>
      <c r="BT35" s="6">
        <v>1826</v>
      </c>
      <c r="BU35" s="6">
        <v>2309</v>
      </c>
      <c r="BV35" s="6">
        <v>2639</v>
      </c>
      <c r="BW35" s="1">
        <v>124</v>
      </c>
      <c r="BX35" s="1">
        <v>16</v>
      </c>
      <c r="BY35" s="1">
        <v>0</v>
      </c>
      <c r="BZ35" s="6">
        <f t="shared" si="6"/>
        <v>118442</v>
      </c>
    </row>
    <row r="36" spans="1:178" x14ac:dyDescent="0.25">
      <c r="A36" s="23">
        <v>1660</v>
      </c>
      <c r="B36" s="24" t="s">
        <v>399</v>
      </c>
      <c r="C36" s="1">
        <v>217</v>
      </c>
      <c r="D36" s="1">
        <v>0</v>
      </c>
      <c r="E36" s="1">
        <v>0</v>
      </c>
      <c r="F36" s="6">
        <v>42877</v>
      </c>
      <c r="G36" s="6">
        <v>10851</v>
      </c>
      <c r="H36" s="6">
        <v>8817</v>
      </c>
      <c r="I36" s="6">
        <v>4583</v>
      </c>
      <c r="J36" s="6">
        <v>81947</v>
      </c>
      <c r="K36" s="6">
        <v>24549</v>
      </c>
      <c r="L36" s="5">
        <v>4592</v>
      </c>
      <c r="M36" s="6">
        <v>21260</v>
      </c>
      <c r="N36" s="6">
        <v>26314</v>
      </c>
      <c r="O36" s="1">
        <v>0</v>
      </c>
      <c r="P36" s="6">
        <v>161050</v>
      </c>
      <c r="Q36" s="6">
        <v>47898</v>
      </c>
      <c r="R36" s="1">
        <v>60</v>
      </c>
      <c r="S36" s="1">
        <v>924</v>
      </c>
      <c r="T36" s="1">
        <v>0</v>
      </c>
      <c r="U36" s="6">
        <v>7245</v>
      </c>
      <c r="V36" s="6">
        <v>2466</v>
      </c>
      <c r="W36" s="6">
        <v>4121</v>
      </c>
      <c r="X36" s="6">
        <v>9486</v>
      </c>
      <c r="Y36" s="6">
        <v>19504</v>
      </c>
      <c r="Z36" s="6">
        <v>8907</v>
      </c>
      <c r="AA36" s="6">
        <v>25633</v>
      </c>
      <c r="AB36" s="6">
        <v>1444</v>
      </c>
      <c r="AC36" s="6">
        <v>24093</v>
      </c>
      <c r="AD36" s="6">
        <v>5230</v>
      </c>
      <c r="AE36" s="6">
        <v>6520</v>
      </c>
      <c r="AF36" s="6">
        <v>6150</v>
      </c>
      <c r="AG36" s="6">
        <v>19648</v>
      </c>
      <c r="AH36" s="6">
        <v>489543</v>
      </c>
      <c r="AI36" s="6">
        <v>42287</v>
      </c>
      <c r="AJ36" s="6">
        <v>2011</v>
      </c>
      <c r="AK36" s="6">
        <v>10322</v>
      </c>
      <c r="AL36" s="6">
        <v>11503</v>
      </c>
      <c r="AM36" s="6">
        <v>20004</v>
      </c>
      <c r="AN36" s="1">
        <v>0</v>
      </c>
      <c r="AO36" s="6">
        <v>10507</v>
      </c>
      <c r="AP36" s="6">
        <v>31327</v>
      </c>
      <c r="AQ36" s="1">
        <v>0</v>
      </c>
      <c r="AR36" s="6">
        <v>46679</v>
      </c>
      <c r="AS36" s="1">
        <v>745</v>
      </c>
      <c r="AT36" s="6">
        <v>40365</v>
      </c>
      <c r="AU36" s="6">
        <v>7552</v>
      </c>
      <c r="AV36" s="6">
        <v>2467</v>
      </c>
      <c r="AW36" s="1">
        <v>665</v>
      </c>
      <c r="AX36" s="6">
        <v>3455</v>
      </c>
      <c r="AY36" s="1">
        <v>38</v>
      </c>
      <c r="AZ36" s="6">
        <v>3357</v>
      </c>
      <c r="BA36" s="1">
        <v>41</v>
      </c>
      <c r="BB36" s="6">
        <v>5602</v>
      </c>
      <c r="BC36" s="1">
        <v>0</v>
      </c>
      <c r="BD36" s="6">
        <v>33764</v>
      </c>
      <c r="BE36" s="6">
        <v>22531</v>
      </c>
      <c r="BF36" s="6">
        <v>3769</v>
      </c>
      <c r="BG36" s="1">
        <v>0</v>
      </c>
      <c r="BH36" s="6">
        <v>5780</v>
      </c>
      <c r="BI36" s="1">
        <v>0</v>
      </c>
      <c r="BJ36" s="6">
        <v>1109</v>
      </c>
      <c r="BK36" s="6">
        <v>2217</v>
      </c>
      <c r="BL36" s="6">
        <v>23437</v>
      </c>
      <c r="BM36" s="6">
        <v>15699</v>
      </c>
      <c r="BN36" s="6">
        <v>27868</v>
      </c>
      <c r="BO36" s="1">
        <v>0</v>
      </c>
      <c r="BP36" s="6">
        <v>18489</v>
      </c>
      <c r="BQ36" s="6">
        <v>5797</v>
      </c>
      <c r="BR36" s="6">
        <v>11258</v>
      </c>
      <c r="BS36" s="6">
        <v>6009</v>
      </c>
      <c r="BT36" s="6">
        <v>11547</v>
      </c>
      <c r="BU36" s="6">
        <v>6337</v>
      </c>
      <c r="BV36" s="6">
        <v>16668</v>
      </c>
      <c r="BW36" s="1">
        <v>923</v>
      </c>
      <c r="BX36" s="1">
        <v>336</v>
      </c>
      <c r="BY36" s="1">
        <v>0</v>
      </c>
      <c r="BZ36" s="6">
        <f t="shared" si="6"/>
        <v>1518394</v>
      </c>
    </row>
    <row r="37" spans="1:178" x14ac:dyDescent="0.25">
      <c r="A37" s="23">
        <v>1700</v>
      </c>
      <c r="B37" s="24" t="s">
        <v>400</v>
      </c>
      <c r="L37" s="5">
        <v>0</v>
      </c>
      <c r="BZ37" s="6">
        <f t="shared" si="6"/>
        <v>0</v>
      </c>
    </row>
    <row r="38" spans="1:178" x14ac:dyDescent="0.25">
      <c r="A38" s="23">
        <v>1710</v>
      </c>
      <c r="B38" s="24" t="s">
        <v>401</v>
      </c>
      <c r="C38" s="6">
        <v>597434</v>
      </c>
      <c r="D38" s="6">
        <v>1004432</v>
      </c>
      <c r="E38" s="1">
        <v>0</v>
      </c>
      <c r="F38" s="6">
        <v>1477778</v>
      </c>
      <c r="G38" s="6">
        <v>303859</v>
      </c>
      <c r="H38" s="6">
        <v>141253</v>
      </c>
      <c r="I38" s="6">
        <v>331912</v>
      </c>
      <c r="J38" s="6">
        <v>593708</v>
      </c>
      <c r="K38" s="6">
        <v>6655</v>
      </c>
      <c r="L38" s="5">
        <v>149454</v>
      </c>
      <c r="M38" s="1">
        <v>0</v>
      </c>
      <c r="N38" s="6">
        <v>1019426</v>
      </c>
      <c r="O38" s="6">
        <v>61664</v>
      </c>
      <c r="P38" s="6">
        <v>6422238</v>
      </c>
      <c r="Q38" s="6">
        <v>316358</v>
      </c>
      <c r="R38" s="1">
        <v>0</v>
      </c>
      <c r="S38" s="1">
        <v>0</v>
      </c>
      <c r="T38" s="1">
        <v>0</v>
      </c>
      <c r="U38" s="6">
        <v>134454</v>
      </c>
      <c r="V38" s="1">
        <v>0</v>
      </c>
      <c r="W38" s="6">
        <v>97394</v>
      </c>
      <c r="X38" s="6">
        <v>288781</v>
      </c>
      <c r="Y38" s="6">
        <v>702685</v>
      </c>
      <c r="Z38" s="1">
        <v>0</v>
      </c>
      <c r="AA38" s="1">
        <v>0</v>
      </c>
      <c r="AB38" s="6">
        <v>70233</v>
      </c>
      <c r="AC38" s="1">
        <v>0</v>
      </c>
      <c r="AD38" s="1">
        <v>0</v>
      </c>
      <c r="AE38" s="6">
        <v>154818</v>
      </c>
      <c r="AF38" s="6">
        <v>107394</v>
      </c>
      <c r="AG38" s="6">
        <v>414142</v>
      </c>
      <c r="AH38" s="6">
        <v>2383653</v>
      </c>
      <c r="AI38" s="6">
        <v>332751</v>
      </c>
      <c r="AJ38" s="6">
        <v>73076</v>
      </c>
      <c r="AK38" s="1">
        <v>0</v>
      </c>
      <c r="AL38" s="6">
        <v>147527</v>
      </c>
      <c r="AM38" s="6">
        <v>1406511</v>
      </c>
      <c r="AN38" s="1">
        <v>0</v>
      </c>
      <c r="AO38" s="6">
        <v>303565</v>
      </c>
      <c r="AP38" s="6">
        <v>558662</v>
      </c>
      <c r="AQ38" s="6">
        <v>147792</v>
      </c>
      <c r="AR38" s="6">
        <v>193508</v>
      </c>
      <c r="AS38" s="6">
        <v>109276</v>
      </c>
      <c r="AT38" s="6">
        <v>976937</v>
      </c>
      <c r="AU38" s="6">
        <v>101794</v>
      </c>
      <c r="AV38" s="1">
        <v>0</v>
      </c>
      <c r="AW38" s="1">
        <v>0</v>
      </c>
      <c r="AX38" s="1">
        <v>0</v>
      </c>
      <c r="AY38" s="1">
        <v>0</v>
      </c>
      <c r="AZ38" s="6">
        <v>327638</v>
      </c>
      <c r="BA38" s="6">
        <v>153013</v>
      </c>
      <c r="BB38" s="6">
        <v>288065</v>
      </c>
      <c r="BC38" s="6">
        <v>256250</v>
      </c>
      <c r="BD38" s="6">
        <v>471778</v>
      </c>
      <c r="BE38" s="6">
        <v>1245199</v>
      </c>
      <c r="BF38" s="6">
        <v>584021</v>
      </c>
      <c r="BG38" s="6">
        <v>567359</v>
      </c>
      <c r="BH38" s="1">
        <v>0</v>
      </c>
      <c r="BI38" s="6">
        <v>256511</v>
      </c>
      <c r="BJ38" s="6">
        <v>273211</v>
      </c>
      <c r="BK38" s="6">
        <v>75469</v>
      </c>
      <c r="BL38" s="6">
        <v>135421</v>
      </c>
      <c r="BM38" s="6">
        <v>331369</v>
      </c>
      <c r="BN38" s="6">
        <v>521684</v>
      </c>
      <c r="BO38" s="6">
        <v>207128</v>
      </c>
      <c r="BP38" s="6">
        <v>405308</v>
      </c>
      <c r="BQ38" s="6">
        <v>173317</v>
      </c>
      <c r="BR38" s="6">
        <v>196664</v>
      </c>
      <c r="BS38" s="6">
        <v>103518</v>
      </c>
      <c r="BT38" s="1">
        <v>0</v>
      </c>
      <c r="BU38" s="6">
        <v>624973</v>
      </c>
      <c r="BV38" s="6">
        <v>902487</v>
      </c>
      <c r="BW38" s="6">
        <v>366067</v>
      </c>
      <c r="BX38" s="6">
        <v>214246</v>
      </c>
      <c r="BY38" s="1">
        <v>0</v>
      </c>
      <c r="BZ38" s="6">
        <f t="shared" si="6"/>
        <v>29811820</v>
      </c>
    </row>
    <row r="39" spans="1:178" x14ac:dyDescent="0.25">
      <c r="A39" s="23">
        <v>1720</v>
      </c>
      <c r="B39" s="24" t="s">
        <v>402</v>
      </c>
      <c r="C39" s="6">
        <v>11454</v>
      </c>
      <c r="D39" s="6">
        <v>11702</v>
      </c>
      <c r="E39" s="1">
        <v>0</v>
      </c>
      <c r="F39" s="6">
        <v>127392</v>
      </c>
      <c r="G39" s="6">
        <v>72327</v>
      </c>
      <c r="H39" s="6">
        <v>51258</v>
      </c>
      <c r="I39" s="1">
        <v>80</v>
      </c>
      <c r="J39" s="6">
        <v>2351</v>
      </c>
      <c r="K39" s="1">
        <v>0</v>
      </c>
      <c r="L39" s="5">
        <v>0</v>
      </c>
      <c r="M39" s="1">
        <v>0</v>
      </c>
      <c r="N39" s="1">
        <v>0</v>
      </c>
      <c r="O39" s="1">
        <v>0</v>
      </c>
      <c r="P39" s="6">
        <v>902491</v>
      </c>
      <c r="Q39" s="6">
        <v>2670</v>
      </c>
      <c r="R39" s="1">
        <v>0</v>
      </c>
      <c r="S39" s="1">
        <v>0</v>
      </c>
      <c r="T39" s="1">
        <v>0</v>
      </c>
      <c r="U39" s="6">
        <v>4780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6">
        <v>302890</v>
      </c>
      <c r="AG39" s="6">
        <v>14418</v>
      </c>
      <c r="AH39" s="6">
        <v>173023</v>
      </c>
      <c r="AI39" s="1">
        <v>0</v>
      </c>
      <c r="AJ39" s="1">
        <v>0</v>
      </c>
      <c r="AK39" s="1">
        <v>0</v>
      </c>
      <c r="AL39" s="1">
        <v>0</v>
      </c>
      <c r="AM39" s="6">
        <v>26091</v>
      </c>
      <c r="AN39" s="1">
        <v>0</v>
      </c>
      <c r="AO39" s="1">
        <v>0</v>
      </c>
      <c r="AP39" s="6">
        <v>1765701</v>
      </c>
      <c r="AQ39" s="6">
        <v>272156</v>
      </c>
      <c r="AR39" s="6">
        <v>1080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-31</v>
      </c>
      <c r="BB39" s="6">
        <v>30718</v>
      </c>
      <c r="BC39" s="6">
        <v>1206375</v>
      </c>
      <c r="BD39" s="1">
        <v>0</v>
      </c>
      <c r="BE39" s="6">
        <v>51322</v>
      </c>
      <c r="BF39" s="1">
        <v>0</v>
      </c>
      <c r="BG39" s="6">
        <v>3686</v>
      </c>
      <c r="BH39" s="1">
        <v>0</v>
      </c>
      <c r="BI39" s="6">
        <v>36854</v>
      </c>
      <c r="BJ39" s="1">
        <v>0</v>
      </c>
      <c r="BK39" s="6">
        <v>24067</v>
      </c>
      <c r="BL39" s="6">
        <v>5303</v>
      </c>
      <c r="BM39" s="6">
        <v>42918</v>
      </c>
      <c r="BN39" s="6">
        <v>498833</v>
      </c>
      <c r="BO39" s="1">
        <v>113</v>
      </c>
      <c r="BP39" s="6">
        <v>8259</v>
      </c>
      <c r="BQ39" s="6">
        <v>252150</v>
      </c>
      <c r="BR39" s="6">
        <v>58250</v>
      </c>
      <c r="BS39" s="6">
        <v>16349</v>
      </c>
      <c r="BT39" s="6">
        <v>5615</v>
      </c>
      <c r="BU39" s="1">
        <v>0</v>
      </c>
      <c r="BV39" s="1">
        <v>0</v>
      </c>
      <c r="BW39" s="6">
        <v>59111</v>
      </c>
      <c r="BX39" s="1">
        <v>0</v>
      </c>
      <c r="BY39" s="6">
        <v>15490</v>
      </c>
      <c r="BZ39" s="6">
        <f t="shared" si="6"/>
        <v>6057246</v>
      </c>
    </row>
    <row r="40" spans="1:178" x14ac:dyDescent="0.25">
      <c r="A40" s="23">
        <v>1730</v>
      </c>
      <c r="B40" s="24" t="s">
        <v>403</v>
      </c>
      <c r="C40" s="6">
        <v>357230</v>
      </c>
      <c r="D40" s="6">
        <v>141627</v>
      </c>
      <c r="E40" s="6">
        <v>1634</v>
      </c>
      <c r="F40" s="6">
        <v>1238979</v>
      </c>
      <c r="G40" s="6">
        <v>85062</v>
      </c>
      <c r="H40" s="6">
        <v>76371</v>
      </c>
      <c r="I40" s="6">
        <v>12550</v>
      </c>
      <c r="J40" s="6">
        <v>905268</v>
      </c>
      <c r="K40" s="1">
        <v>0</v>
      </c>
      <c r="L40" s="5">
        <v>0</v>
      </c>
      <c r="M40" s="6">
        <v>502799</v>
      </c>
      <c r="N40" s="1">
        <v>0</v>
      </c>
      <c r="O40" s="1">
        <v>0</v>
      </c>
      <c r="P40" s="6">
        <v>184542</v>
      </c>
      <c r="Q40" s="6">
        <v>18871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6">
        <v>4175</v>
      </c>
      <c r="X40" s="1">
        <v>0</v>
      </c>
      <c r="Y40" s="1">
        <v>0</v>
      </c>
      <c r="Z40" s="1">
        <v>0</v>
      </c>
      <c r="AA40" s="6">
        <v>232816</v>
      </c>
      <c r="AB40" s="6">
        <v>111401</v>
      </c>
      <c r="AC40" s="1">
        <v>0</v>
      </c>
      <c r="AD40" s="6">
        <v>27515</v>
      </c>
      <c r="AE40" s="6">
        <v>62739</v>
      </c>
      <c r="AF40" s="6">
        <v>152794</v>
      </c>
      <c r="AG40" s="6">
        <v>20400</v>
      </c>
      <c r="AH40" s="6">
        <v>363986</v>
      </c>
      <c r="AI40" s="6">
        <v>12330</v>
      </c>
      <c r="AJ40" s="6">
        <v>5837</v>
      </c>
      <c r="AK40" s="1">
        <v>0</v>
      </c>
      <c r="AL40" s="6">
        <v>28437</v>
      </c>
      <c r="AM40" s="6">
        <v>61984</v>
      </c>
      <c r="AN40" s="1">
        <v>0</v>
      </c>
      <c r="AO40" s="6">
        <v>185610</v>
      </c>
      <c r="AP40" s="6">
        <v>1617053</v>
      </c>
      <c r="AQ40" s="6">
        <v>9776</v>
      </c>
      <c r="AR40" s="6">
        <v>98948</v>
      </c>
      <c r="AS40" s="1">
        <v>0</v>
      </c>
      <c r="AT40" s="6">
        <v>12936</v>
      </c>
      <c r="AU40" s="1">
        <v>30</v>
      </c>
      <c r="AV40" s="1">
        <v>0</v>
      </c>
      <c r="AW40" s="6">
        <v>32019</v>
      </c>
      <c r="AX40" s="1">
        <v>0</v>
      </c>
      <c r="AY40" s="1">
        <v>0</v>
      </c>
      <c r="AZ40" s="6">
        <v>7946</v>
      </c>
      <c r="BA40" s="6">
        <v>113109</v>
      </c>
      <c r="BB40" s="6">
        <v>51074</v>
      </c>
      <c r="BC40" s="6">
        <v>20562</v>
      </c>
      <c r="BD40" s="6">
        <v>167263</v>
      </c>
      <c r="BE40" s="6">
        <v>722025</v>
      </c>
      <c r="BF40" s="6">
        <v>16794</v>
      </c>
      <c r="BG40" s="6">
        <v>107694</v>
      </c>
      <c r="BH40" s="1">
        <v>0</v>
      </c>
      <c r="BI40" s="6">
        <v>40605</v>
      </c>
      <c r="BJ40" s="6">
        <v>235070</v>
      </c>
      <c r="BK40" s="6">
        <v>5685</v>
      </c>
      <c r="BL40" s="6">
        <v>8161</v>
      </c>
      <c r="BM40" s="6">
        <v>44289</v>
      </c>
      <c r="BN40" s="6">
        <v>51347</v>
      </c>
      <c r="BO40" s="6">
        <v>248996</v>
      </c>
      <c r="BP40" s="6">
        <v>158305</v>
      </c>
      <c r="BQ40" s="6">
        <v>7392</v>
      </c>
      <c r="BR40" s="6">
        <v>103407</v>
      </c>
      <c r="BS40" s="6">
        <v>87345</v>
      </c>
      <c r="BT40" s="1">
        <v>0</v>
      </c>
      <c r="BU40" s="6">
        <v>129262</v>
      </c>
      <c r="BV40" s="6">
        <v>115165</v>
      </c>
      <c r="BW40" s="6">
        <v>161019</v>
      </c>
      <c r="BX40" s="6">
        <v>43918</v>
      </c>
      <c r="BY40" s="1">
        <v>570</v>
      </c>
      <c r="BZ40" s="6">
        <f t="shared" si="6"/>
        <v>9212722</v>
      </c>
    </row>
    <row r="41" spans="1:178" x14ac:dyDescent="0.25">
      <c r="A41" s="23">
        <v>1740</v>
      </c>
      <c r="B41" s="24" t="s">
        <v>404</v>
      </c>
      <c r="C41" s="6">
        <v>272536</v>
      </c>
      <c r="D41" s="6">
        <v>1272985</v>
      </c>
      <c r="E41" s="6">
        <v>1903</v>
      </c>
      <c r="F41" s="6">
        <v>564667</v>
      </c>
      <c r="G41" s="6">
        <v>330400</v>
      </c>
      <c r="H41" s="6">
        <v>98512</v>
      </c>
      <c r="I41" s="6">
        <v>122362</v>
      </c>
      <c r="J41" s="6">
        <v>639902</v>
      </c>
      <c r="K41" s="6">
        <v>51565</v>
      </c>
      <c r="L41" s="5">
        <v>5122</v>
      </c>
      <c r="M41" s="6">
        <v>4989</v>
      </c>
      <c r="N41" s="6">
        <v>186082</v>
      </c>
      <c r="O41" s="1">
        <v>0</v>
      </c>
      <c r="P41" s="6">
        <v>5515136</v>
      </c>
      <c r="Q41" s="6">
        <v>265572</v>
      </c>
      <c r="R41" s="6">
        <v>985007</v>
      </c>
      <c r="S41" s="1">
        <v>0</v>
      </c>
      <c r="T41" s="1">
        <v>0</v>
      </c>
      <c r="U41" s="6">
        <v>13546</v>
      </c>
      <c r="V41" s="1">
        <v>0</v>
      </c>
      <c r="W41" s="1">
        <v>0</v>
      </c>
      <c r="X41" s="1">
        <v>0</v>
      </c>
      <c r="Y41" s="6">
        <v>284352</v>
      </c>
      <c r="Z41" s="6">
        <v>13239</v>
      </c>
      <c r="AA41" s="6">
        <v>454866</v>
      </c>
      <c r="AB41" s="6">
        <v>1003</v>
      </c>
      <c r="AC41" s="1">
        <v>0</v>
      </c>
      <c r="AD41" s="6">
        <v>93794</v>
      </c>
      <c r="AE41" s="6">
        <v>14117</v>
      </c>
      <c r="AF41" s="6">
        <v>8321</v>
      </c>
      <c r="AG41" s="6">
        <v>47145</v>
      </c>
      <c r="AH41" s="6">
        <v>369465</v>
      </c>
      <c r="AI41" s="6">
        <v>51619</v>
      </c>
      <c r="AJ41" s="6">
        <v>41740</v>
      </c>
      <c r="AK41" s="1">
        <v>0</v>
      </c>
      <c r="AL41" s="6">
        <v>72252</v>
      </c>
      <c r="AM41" s="6">
        <v>974837</v>
      </c>
      <c r="AN41" s="1">
        <v>0</v>
      </c>
      <c r="AO41" s="1">
        <v>0</v>
      </c>
      <c r="AP41" s="6">
        <v>15423</v>
      </c>
      <c r="AQ41" s="6">
        <v>98094</v>
      </c>
      <c r="AR41" s="6">
        <v>15308</v>
      </c>
      <c r="AS41" s="1">
        <v>0</v>
      </c>
      <c r="AT41" s="6">
        <v>2586089</v>
      </c>
      <c r="AU41" s="6">
        <v>46580</v>
      </c>
      <c r="AV41" s="1">
        <v>0</v>
      </c>
      <c r="AW41" s="6">
        <v>56184</v>
      </c>
      <c r="AX41" s="6">
        <v>8872</v>
      </c>
      <c r="AY41" s="1">
        <v>0</v>
      </c>
      <c r="AZ41" s="6">
        <v>1852</v>
      </c>
      <c r="BA41" s="6">
        <v>6020</v>
      </c>
      <c r="BB41" s="6">
        <v>349779</v>
      </c>
      <c r="BC41" s="6">
        <v>244099</v>
      </c>
      <c r="BD41" s="6">
        <v>23208</v>
      </c>
      <c r="BE41" s="6">
        <v>1715937</v>
      </c>
      <c r="BF41" s="6">
        <v>20116</v>
      </c>
      <c r="BG41" s="6">
        <v>873341</v>
      </c>
      <c r="BH41" s="1">
        <v>0</v>
      </c>
      <c r="BI41" s="6">
        <v>358366</v>
      </c>
      <c r="BJ41" s="6">
        <v>465714</v>
      </c>
      <c r="BK41" s="6">
        <v>29760</v>
      </c>
      <c r="BL41" s="6">
        <v>40543</v>
      </c>
      <c r="BM41" s="6">
        <v>473340</v>
      </c>
      <c r="BN41" s="6">
        <v>437160</v>
      </c>
      <c r="BO41" s="6">
        <v>90375</v>
      </c>
      <c r="BP41" s="6">
        <v>109466</v>
      </c>
      <c r="BQ41" s="6">
        <v>20071</v>
      </c>
      <c r="BR41" s="6">
        <v>5868</v>
      </c>
      <c r="BS41" s="6">
        <v>85982</v>
      </c>
      <c r="BT41" s="6">
        <v>64332</v>
      </c>
      <c r="BU41" s="6">
        <v>117753</v>
      </c>
      <c r="BV41" s="6">
        <v>864926</v>
      </c>
      <c r="BW41" s="6">
        <v>667843</v>
      </c>
      <c r="BX41" s="6">
        <v>1499389</v>
      </c>
      <c r="BY41" s="6">
        <v>411226</v>
      </c>
      <c r="BZ41" s="6">
        <f t="shared" si="6"/>
        <v>24560052</v>
      </c>
    </row>
    <row r="42" spans="1:178" x14ac:dyDescent="0.25">
      <c r="A42" s="23">
        <v>1790</v>
      </c>
      <c r="B42" s="24" t="s">
        <v>405</v>
      </c>
      <c r="C42" s="6">
        <v>836291</v>
      </c>
      <c r="D42" s="6">
        <v>2136853</v>
      </c>
      <c r="E42" s="6">
        <v>134060</v>
      </c>
      <c r="F42" s="6">
        <v>639937</v>
      </c>
      <c r="G42" s="6">
        <v>345467</v>
      </c>
      <c r="H42" s="6">
        <v>436352</v>
      </c>
      <c r="I42" s="6">
        <v>673867</v>
      </c>
      <c r="J42" s="6">
        <v>642844</v>
      </c>
      <c r="K42" s="6">
        <v>341258</v>
      </c>
      <c r="L42" s="5">
        <v>595042</v>
      </c>
      <c r="M42" s="6">
        <v>379352</v>
      </c>
      <c r="N42" s="6">
        <v>4306172</v>
      </c>
      <c r="O42" s="1">
        <v>0</v>
      </c>
      <c r="P42" s="6">
        <v>7357557</v>
      </c>
      <c r="Q42" s="6">
        <v>551627</v>
      </c>
      <c r="R42" s="6">
        <v>58067</v>
      </c>
      <c r="S42" s="6">
        <v>2439843</v>
      </c>
      <c r="T42" s="1">
        <v>0</v>
      </c>
      <c r="U42" s="6">
        <v>625618</v>
      </c>
      <c r="V42" s="6">
        <v>2419215</v>
      </c>
      <c r="W42" s="6">
        <v>455032</v>
      </c>
      <c r="X42" s="6">
        <v>323263</v>
      </c>
      <c r="Y42" s="6">
        <v>1555192</v>
      </c>
      <c r="Z42" s="6">
        <v>606352</v>
      </c>
      <c r="AA42" s="6">
        <v>2542072</v>
      </c>
      <c r="AB42" s="6">
        <v>130402</v>
      </c>
      <c r="AC42" s="6">
        <v>2103515</v>
      </c>
      <c r="AD42" s="6">
        <v>209673</v>
      </c>
      <c r="AE42" s="6">
        <v>503767</v>
      </c>
      <c r="AF42" s="1">
        <v>0</v>
      </c>
      <c r="AG42" s="6">
        <v>919745</v>
      </c>
      <c r="AH42" s="6">
        <v>21448836</v>
      </c>
      <c r="AI42" s="6">
        <v>1866482</v>
      </c>
      <c r="AJ42" s="6">
        <v>181318</v>
      </c>
      <c r="AK42" s="6">
        <v>636493</v>
      </c>
      <c r="AL42" s="6">
        <v>334219</v>
      </c>
      <c r="AM42" s="6">
        <v>6415824</v>
      </c>
      <c r="AN42" s="1">
        <v>0</v>
      </c>
      <c r="AO42" s="6">
        <v>812351</v>
      </c>
      <c r="AP42" s="6">
        <v>55631</v>
      </c>
      <c r="AQ42" s="6">
        <v>466766</v>
      </c>
      <c r="AR42" s="6">
        <v>236047</v>
      </c>
      <c r="AS42" s="6">
        <v>293014</v>
      </c>
      <c r="AT42" s="6">
        <v>3581843</v>
      </c>
      <c r="AU42" s="6">
        <v>1923824</v>
      </c>
      <c r="AV42" s="6">
        <v>516615</v>
      </c>
      <c r="AW42" s="6">
        <v>453052</v>
      </c>
      <c r="AX42" s="6">
        <v>4628173</v>
      </c>
      <c r="AY42" s="6">
        <v>144162</v>
      </c>
      <c r="AZ42" s="6">
        <v>664248</v>
      </c>
      <c r="BA42" s="6">
        <v>183341</v>
      </c>
      <c r="BB42" s="6">
        <v>402523</v>
      </c>
      <c r="BC42" s="6">
        <v>818573</v>
      </c>
      <c r="BD42" s="6">
        <v>482862</v>
      </c>
      <c r="BE42" s="6">
        <v>1287192</v>
      </c>
      <c r="BF42" s="6">
        <v>2252197</v>
      </c>
      <c r="BG42" s="6">
        <v>11059865</v>
      </c>
      <c r="BH42" s="6">
        <v>810331</v>
      </c>
      <c r="BI42" s="6">
        <v>722486</v>
      </c>
      <c r="BJ42" s="6">
        <v>2776307</v>
      </c>
      <c r="BK42" s="6">
        <v>707683</v>
      </c>
      <c r="BL42" s="6">
        <v>674201</v>
      </c>
      <c r="BM42" s="6">
        <v>1888664</v>
      </c>
      <c r="BN42" s="6">
        <v>1279694</v>
      </c>
      <c r="BO42" s="6">
        <v>838970</v>
      </c>
      <c r="BP42" s="6">
        <v>1134792</v>
      </c>
      <c r="BQ42" s="1">
        <v>0</v>
      </c>
      <c r="BR42" s="6">
        <v>385016</v>
      </c>
      <c r="BS42" s="6">
        <v>1347833</v>
      </c>
      <c r="BT42" s="6">
        <v>1539389</v>
      </c>
      <c r="BU42" s="6">
        <v>2601471</v>
      </c>
      <c r="BV42" s="6">
        <v>2895620</v>
      </c>
      <c r="BW42" s="6">
        <v>3930625</v>
      </c>
      <c r="BX42" s="6">
        <v>2222238</v>
      </c>
      <c r="BY42" s="6">
        <v>274722</v>
      </c>
      <c r="BZ42" s="6">
        <f t="shared" si="6"/>
        <v>121443928</v>
      </c>
    </row>
    <row r="43" spans="1:178" x14ac:dyDescent="0.25">
      <c r="A43" s="23">
        <v>1900</v>
      </c>
      <c r="B43" s="24" t="s">
        <v>406</v>
      </c>
      <c r="L43" s="5">
        <v>0</v>
      </c>
      <c r="BZ43" s="6">
        <f t="shared" si="6"/>
        <v>0</v>
      </c>
      <c r="CI43" s="25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E43" s="27"/>
      <c r="EF43" s="27"/>
      <c r="EG43" s="27"/>
    </row>
    <row r="44" spans="1:178" x14ac:dyDescent="0.25">
      <c r="A44" s="23">
        <v>1910</v>
      </c>
      <c r="B44" s="24" t="s">
        <v>407</v>
      </c>
      <c r="C44" s="6">
        <v>12900</v>
      </c>
      <c r="D44" s="6">
        <v>22191</v>
      </c>
      <c r="E44" s="1">
        <v>315</v>
      </c>
      <c r="F44" s="6">
        <v>62996</v>
      </c>
      <c r="G44" s="1">
        <v>890</v>
      </c>
      <c r="H44" s="1">
        <v>0</v>
      </c>
      <c r="I44" s="6">
        <v>75430</v>
      </c>
      <c r="J44" s="6">
        <v>80515</v>
      </c>
      <c r="K44" s="6">
        <v>3180</v>
      </c>
      <c r="L44" s="5">
        <v>6758</v>
      </c>
      <c r="M44" s="6">
        <v>765384</v>
      </c>
      <c r="N44" s="6">
        <v>101788</v>
      </c>
      <c r="O44" s="1">
        <v>0</v>
      </c>
      <c r="P44" s="6">
        <v>666375</v>
      </c>
      <c r="Q44" s="1">
        <v>0</v>
      </c>
      <c r="R44" s="6">
        <v>2975</v>
      </c>
      <c r="S44" s="6">
        <v>1865</v>
      </c>
      <c r="T44" s="1">
        <v>0</v>
      </c>
      <c r="U44" s="1">
        <v>0</v>
      </c>
      <c r="V44" s="1">
        <v>0</v>
      </c>
      <c r="W44" s="1">
        <v>0</v>
      </c>
      <c r="X44" s="6">
        <v>22300</v>
      </c>
      <c r="Y44" s="6">
        <v>332051</v>
      </c>
      <c r="Z44" s="1">
        <v>0</v>
      </c>
      <c r="AA44" s="6">
        <v>51884</v>
      </c>
      <c r="AB44" s="6">
        <v>1500</v>
      </c>
      <c r="AC44" s="6">
        <v>9616</v>
      </c>
      <c r="AD44" s="1">
        <v>0</v>
      </c>
      <c r="AE44" s="6">
        <v>9014</v>
      </c>
      <c r="AF44" s="6">
        <v>8545</v>
      </c>
      <c r="AG44" s="6">
        <v>57878</v>
      </c>
      <c r="AH44" s="6">
        <v>58850</v>
      </c>
      <c r="AI44" s="6">
        <v>66902</v>
      </c>
      <c r="AJ44" s="1">
        <v>0</v>
      </c>
      <c r="AK44" s="1">
        <v>0</v>
      </c>
      <c r="AL44" s="1">
        <v>595</v>
      </c>
      <c r="AM44" s="6">
        <v>281320</v>
      </c>
      <c r="AN44" s="1">
        <v>0</v>
      </c>
      <c r="AO44" s="6">
        <v>42376</v>
      </c>
      <c r="AP44" s="6">
        <v>52827</v>
      </c>
      <c r="AQ44" s="6">
        <v>12460</v>
      </c>
      <c r="AR44" s="6">
        <v>4800</v>
      </c>
      <c r="AS44" s="1">
        <v>0</v>
      </c>
      <c r="AT44" s="6">
        <v>543734</v>
      </c>
      <c r="AU44" s="6">
        <v>38085</v>
      </c>
      <c r="AV44" s="6">
        <v>6554</v>
      </c>
      <c r="AW44" s="6">
        <v>51767</v>
      </c>
      <c r="AX44" s="6">
        <v>126306</v>
      </c>
      <c r="AY44" s="6">
        <v>4083</v>
      </c>
      <c r="AZ44" s="6">
        <v>39915</v>
      </c>
      <c r="BA44" s="6">
        <v>2163</v>
      </c>
      <c r="BB44" s="6">
        <v>16660</v>
      </c>
      <c r="BC44" s="6">
        <v>1695</v>
      </c>
      <c r="BD44" s="6">
        <v>7470</v>
      </c>
      <c r="BE44" s="6">
        <v>22357</v>
      </c>
      <c r="BF44" s="6">
        <v>17520</v>
      </c>
      <c r="BG44" s="6">
        <v>451667</v>
      </c>
      <c r="BH44" s="1">
        <v>520</v>
      </c>
      <c r="BI44" s="1">
        <v>0</v>
      </c>
      <c r="BJ44" s="6">
        <v>7886</v>
      </c>
      <c r="BK44" s="1">
        <v>0</v>
      </c>
      <c r="BL44" s="1">
        <v>0</v>
      </c>
      <c r="BM44" s="6">
        <v>13615</v>
      </c>
      <c r="BN44" s="6">
        <v>19318</v>
      </c>
      <c r="BO44" s="6">
        <v>95174</v>
      </c>
      <c r="BP44" s="6">
        <v>24617</v>
      </c>
      <c r="BQ44" s="1">
        <v>0</v>
      </c>
      <c r="BR44" s="1">
        <v>0</v>
      </c>
      <c r="BS44" s="6">
        <v>2715</v>
      </c>
      <c r="BT44" s="6">
        <v>34147</v>
      </c>
      <c r="BU44" s="6">
        <v>166334</v>
      </c>
      <c r="BV44" s="6">
        <v>436170</v>
      </c>
      <c r="BW44" s="6">
        <v>306460</v>
      </c>
      <c r="BX44" s="6">
        <v>17331</v>
      </c>
      <c r="BY44" s="6">
        <v>361581</v>
      </c>
      <c r="BZ44" s="6">
        <f t="shared" si="6"/>
        <v>5632324</v>
      </c>
      <c r="CI44" s="28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E44" s="5"/>
      <c r="EF44" s="5"/>
      <c r="EG44" s="5"/>
      <c r="EK44" s="5"/>
    </row>
    <row r="45" spans="1:178" x14ac:dyDescent="0.25">
      <c r="A45" s="23">
        <v>1920</v>
      </c>
      <c r="B45" s="24" t="s">
        <v>408</v>
      </c>
      <c r="C45" s="6">
        <v>83353</v>
      </c>
      <c r="D45" s="6">
        <v>367360</v>
      </c>
      <c r="E45" s="1">
        <v>891</v>
      </c>
      <c r="F45" s="6">
        <v>11254</v>
      </c>
      <c r="G45" s="6">
        <v>206515</v>
      </c>
      <c r="H45" s="6">
        <v>1731</v>
      </c>
      <c r="I45" s="6">
        <v>8790</v>
      </c>
      <c r="J45" s="6">
        <v>173292</v>
      </c>
      <c r="K45" s="6">
        <v>70491</v>
      </c>
      <c r="L45" s="5">
        <v>330</v>
      </c>
      <c r="M45" s="6">
        <v>232327</v>
      </c>
      <c r="N45" s="6">
        <v>485415</v>
      </c>
      <c r="O45" s="1">
        <v>0</v>
      </c>
      <c r="P45" s="6">
        <v>2545244</v>
      </c>
      <c r="Q45" s="6">
        <v>432709</v>
      </c>
      <c r="R45" s="1">
        <v>500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6">
        <v>17657</v>
      </c>
      <c r="Y45" s="6">
        <v>602112</v>
      </c>
      <c r="Z45" s="6">
        <v>25520</v>
      </c>
      <c r="AA45" s="1">
        <v>0</v>
      </c>
      <c r="AB45" s="6">
        <v>15536</v>
      </c>
      <c r="AC45" s="6">
        <v>261564</v>
      </c>
      <c r="AD45" s="1">
        <v>0</v>
      </c>
      <c r="AE45" s="6">
        <v>161660</v>
      </c>
      <c r="AF45" s="1">
        <v>0</v>
      </c>
      <c r="AG45" s="6">
        <v>390003</v>
      </c>
      <c r="AH45" s="6">
        <v>3720823</v>
      </c>
      <c r="AI45" s="6">
        <v>3736</v>
      </c>
      <c r="AJ45" s="1">
        <v>0</v>
      </c>
      <c r="AK45" s="6">
        <v>56891</v>
      </c>
      <c r="AL45" s="1">
        <v>0</v>
      </c>
      <c r="AM45" s="6">
        <v>1478618</v>
      </c>
      <c r="AN45" s="1">
        <v>0</v>
      </c>
      <c r="AO45" s="6">
        <v>62477</v>
      </c>
      <c r="AP45" s="6">
        <v>1283814</v>
      </c>
      <c r="AQ45" s="6">
        <v>87636</v>
      </c>
      <c r="AR45" s="6">
        <v>189022</v>
      </c>
      <c r="AS45" s="6">
        <v>8638</v>
      </c>
      <c r="AT45" s="6">
        <v>660605</v>
      </c>
      <c r="AU45" s="6">
        <v>23077</v>
      </c>
      <c r="AV45" s="6">
        <v>17848</v>
      </c>
      <c r="AW45" s="6">
        <v>356906</v>
      </c>
      <c r="AX45" s="6">
        <v>457885</v>
      </c>
      <c r="AY45" s="6">
        <v>6047</v>
      </c>
      <c r="AZ45" s="6">
        <v>239352</v>
      </c>
      <c r="BA45" s="6">
        <v>17002</v>
      </c>
      <c r="BB45" s="6">
        <v>475395</v>
      </c>
      <c r="BC45" s="6">
        <v>48882</v>
      </c>
      <c r="BD45" s="6">
        <v>4034</v>
      </c>
      <c r="BE45" s="6">
        <v>447738</v>
      </c>
      <c r="BF45" s="6">
        <v>9144</v>
      </c>
      <c r="BG45" s="6">
        <v>164645</v>
      </c>
      <c r="BH45" s="1">
        <v>0</v>
      </c>
      <c r="BI45" s="6">
        <v>31958</v>
      </c>
      <c r="BJ45" s="6">
        <v>557997</v>
      </c>
      <c r="BK45" s="6">
        <v>5145</v>
      </c>
      <c r="BL45" s="6">
        <v>20156</v>
      </c>
      <c r="BM45" s="6">
        <v>95526</v>
      </c>
      <c r="BN45" s="6">
        <v>264542</v>
      </c>
      <c r="BO45" s="6">
        <v>505883</v>
      </c>
      <c r="BP45" s="6">
        <v>120075</v>
      </c>
      <c r="BQ45" s="6">
        <v>21441</v>
      </c>
      <c r="BR45" s="6">
        <v>16411</v>
      </c>
      <c r="BS45" s="6">
        <v>6364</v>
      </c>
      <c r="BT45" s="6">
        <v>17295</v>
      </c>
      <c r="BU45" s="6">
        <v>39612</v>
      </c>
      <c r="BV45" s="6">
        <v>802840</v>
      </c>
      <c r="BW45" s="6">
        <v>17264615</v>
      </c>
      <c r="BX45" s="6">
        <v>800485</v>
      </c>
      <c r="BY45" s="6">
        <v>304025</v>
      </c>
      <c r="BZ45" s="6">
        <f t="shared" si="6"/>
        <v>36788839</v>
      </c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E45" s="5"/>
      <c r="EF45" s="5"/>
      <c r="EG45" s="5"/>
      <c r="EK45" s="5"/>
    </row>
    <row r="46" spans="1:178" x14ac:dyDescent="0.25">
      <c r="A46" s="23">
        <v>1930</v>
      </c>
      <c r="B46" s="24" t="s">
        <v>409</v>
      </c>
      <c r="C46" s="1">
        <v>0</v>
      </c>
      <c r="D46" s="6">
        <v>3917035</v>
      </c>
      <c r="E46" s="6">
        <v>87440</v>
      </c>
      <c r="F46" s="6">
        <v>544959</v>
      </c>
      <c r="G46" s="6">
        <v>335154</v>
      </c>
      <c r="H46" s="6">
        <v>162990</v>
      </c>
      <c r="I46" s="6">
        <v>159679</v>
      </c>
      <c r="J46" s="6">
        <v>1085400</v>
      </c>
      <c r="K46" s="6">
        <v>135665</v>
      </c>
      <c r="L46" s="5">
        <v>246943</v>
      </c>
      <c r="M46" s="6">
        <v>1045354</v>
      </c>
      <c r="N46" s="6">
        <v>2239399</v>
      </c>
      <c r="O46" s="6">
        <v>168699</v>
      </c>
      <c r="P46" s="6">
        <v>2852094</v>
      </c>
      <c r="Q46" s="6">
        <v>427547</v>
      </c>
      <c r="R46" s="6">
        <v>136207</v>
      </c>
      <c r="S46" s="6">
        <v>278980</v>
      </c>
      <c r="T46" s="1">
        <v>0</v>
      </c>
      <c r="U46" s="6">
        <v>615394</v>
      </c>
      <c r="V46" s="6">
        <v>656943</v>
      </c>
      <c r="W46" s="6">
        <v>209777</v>
      </c>
      <c r="X46" s="6">
        <v>122551</v>
      </c>
      <c r="Y46" s="6">
        <v>1121697</v>
      </c>
      <c r="Z46" s="6">
        <v>215634</v>
      </c>
      <c r="AA46" s="6">
        <v>171163</v>
      </c>
      <c r="AB46" s="6">
        <v>52619</v>
      </c>
      <c r="AC46" s="6">
        <v>1021102</v>
      </c>
      <c r="AD46" s="6">
        <v>155561</v>
      </c>
      <c r="AE46" s="1">
        <v>0</v>
      </c>
      <c r="AF46" s="6">
        <v>245708</v>
      </c>
      <c r="AG46" s="6">
        <v>84415</v>
      </c>
      <c r="AH46" s="6">
        <v>3921397</v>
      </c>
      <c r="AI46" s="6">
        <v>382448</v>
      </c>
      <c r="AJ46" s="6">
        <v>108045</v>
      </c>
      <c r="AK46" s="6">
        <v>99528</v>
      </c>
      <c r="AL46" s="6">
        <v>432936</v>
      </c>
      <c r="AM46" s="6">
        <v>4359680</v>
      </c>
      <c r="AN46" s="1">
        <v>0</v>
      </c>
      <c r="AO46" s="6">
        <v>343723</v>
      </c>
      <c r="AP46" s="6">
        <v>541534</v>
      </c>
      <c r="AQ46" s="6">
        <v>343932</v>
      </c>
      <c r="AR46" s="6">
        <v>369978</v>
      </c>
      <c r="AS46" s="6">
        <v>72289</v>
      </c>
      <c r="AT46" s="6">
        <v>1210442</v>
      </c>
      <c r="AU46" s="6">
        <v>518289</v>
      </c>
      <c r="AV46" s="6">
        <v>152081</v>
      </c>
      <c r="AW46" s="6">
        <v>272285</v>
      </c>
      <c r="AX46" s="6">
        <v>661322</v>
      </c>
      <c r="AY46" s="6">
        <v>77381</v>
      </c>
      <c r="AZ46" s="6">
        <v>165298</v>
      </c>
      <c r="BA46" s="6">
        <v>176823</v>
      </c>
      <c r="BB46" s="6">
        <v>652658</v>
      </c>
      <c r="BC46" s="6">
        <v>1630747</v>
      </c>
      <c r="BD46" s="1">
        <v>0</v>
      </c>
      <c r="BE46" s="6">
        <v>1182900</v>
      </c>
      <c r="BF46" s="6">
        <v>46037</v>
      </c>
      <c r="BG46" s="6">
        <v>340608</v>
      </c>
      <c r="BH46" s="6">
        <v>282285</v>
      </c>
      <c r="BI46" s="6">
        <v>290117</v>
      </c>
      <c r="BJ46" s="6">
        <v>790586</v>
      </c>
      <c r="BK46" s="6">
        <v>185663</v>
      </c>
      <c r="BL46" s="6">
        <v>184949</v>
      </c>
      <c r="BM46" s="6">
        <v>282370</v>
      </c>
      <c r="BN46" s="6">
        <v>779145</v>
      </c>
      <c r="BO46" s="6">
        <v>1541157</v>
      </c>
      <c r="BP46" s="6">
        <v>1262230</v>
      </c>
      <c r="BQ46" s="6">
        <v>351437</v>
      </c>
      <c r="BR46" s="6">
        <v>480561</v>
      </c>
      <c r="BS46" s="6">
        <v>953545</v>
      </c>
      <c r="BT46" s="6">
        <v>270908</v>
      </c>
      <c r="BU46" s="6">
        <v>468694</v>
      </c>
      <c r="BV46" s="6">
        <v>1393771</v>
      </c>
      <c r="BW46" s="6">
        <v>1225269</v>
      </c>
      <c r="BX46" s="1">
        <v>0</v>
      </c>
      <c r="BY46" s="1">
        <v>0</v>
      </c>
      <c r="BZ46" s="6">
        <f t="shared" si="6"/>
        <v>47301157</v>
      </c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E46" s="5"/>
      <c r="EF46" s="5"/>
      <c r="EG46" s="5"/>
      <c r="EK46" s="5"/>
    </row>
    <row r="47" spans="1:178" x14ac:dyDescent="0.25">
      <c r="A47" s="23">
        <v>1931</v>
      </c>
      <c r="B47" s="24" t="s">
        <v>410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5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6">
        <v>775754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6">
        <v>87501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6">
        <v>3605</v>
      </c>
      <c r="BD47" s="1">
        <v>0</v>
      </c>
      <c r="BE47" s="1">
        <v>0</v>
      </c>
      <c r="BF47" s="1">
        <v>0</v>
      </c>
      <c r="BG47" s="6">
        <v>772833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6">
        <v>22225</v>
      </c>
      <c r="BW47" s="6">
        <v>929207</v>
      </c>
      <c r="BX47" s="1">
        <v>0</v>
      </c>
      <c r="BY47" s="1">
        <v>0</v>
      </c>
      <c r="BZ47" s="6">
        <f t="shared" si="6"/>
        <v>2591125</v>
      </c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E47" s="5"/>
      <c r="EF47" s="5"/>
      <c r="EG47" s="5"/>
      <c r="EK47" s="5"/>
    </row>
    <row r="48" spans="1:178" x14ac:dyDescent="0.25">
      <c r="A48" s="23">
        <v>1950</v>
      </c>
      <c r="B48" s="24" t="s">
        <v>411</v>
      </c>
      <c r="C48" s="1">
        <v>0</v>
      </c>
      <c r="D48" s="6">
        <v>124153</v>
      </c>
      <c r="E48" s="6">
        <v>6358</v>
      </c>
      <c r="F48" s="1">
        <v>0</v>
      </c>
      <c r="G48" s="1">
        <v>0</v>
      </c>
      <c r="H48" s="1">
        <v>0</v>
      </c>
      <c r="I48" s="1">
        <v>0</v>
      </c>
      <c r="J48" s="6">
        <v>123476</v>
      </c>
      <c r="K48" s="1">
        <v>0</v>
      </c>
      <c r="L48" s="5">
        <v>0</v>
      </c>
      <c r="M48" s="1">
        <v>0</v>
      </c>
      <c r="N48" s="6">
        <v>13731</v>
      </c>
      <c r="O48" s="1">
        <v>0</v>
      </c>
      <c r="P48" s="6">
        <v>399160</v>
      </c>
      <c r="Q48" s="1">
        <v>0</v>
      </c>
      <c r="R48" s="6">
        <v>2716</v>
      </c>
      <c r="S48" s="6">
        <v>3354</v>
      </c>
      <c r="T48" s="1">
        <v>0</v>
      </c>
      <c r="U48" s="1">
        <v>0</v>
      </c>
      <c r="V48" s="1">
        <v>0</v>
      </c>
      <c r="W48" s="1">
        <v>0</v>
      </c>
      <c r="X48" s="1">
        <v>253</v>
      </c>
      <c r="Y48" s="1">
        <v>0</v>
      </c>
      <c r="Z48" s="6">
        <v>1316</v>
      </c>
      <c r="AA48" s="1">
        <v>0</v>
      </c>
      <c r="AB48" s="6">
        <v>6599</v>
      </c>
      <c r="AC48" s="6">
        <v>3272</v>
      </c>
      <c r="AD48" s="1">
        <v>0</v>
      </c>
      <c r="AE48" s="1">
        <v>0</v>
      </c>
      <c r="AF48" s="1">
        <v>0</v>
      </c>
      <c r="AG48" s="6">
        <v>20207</v>
      </c>
      <c r="AH48" s="6">
        <v>5044</v>
      </c>
      <c r="AI48" s="1">
        <v>0</v>
      </c>
      <c r="AJ48" s="1">
        <v>0</v>
      </c>
      <c r="AK48" s="1">
        <v>0</v>
      </c>
      <c r="AL48" s="1">
        <v>0</v>
      </c>
      <c r="AM48" s="6">
        <v>324188</v>
      </c>
      <c r="AN48" s="1">
        <v>0</v>
      </c>
      <c r="AO48" s="1">
        <v>0</v>
      </c>
      <c r="AP48" s="1">
        <v>0</v>
      </c>
      <c r="AQ48" s="6">
        <v>15725</v>
      </c>
      <c r="AR48" s="6">
        <v>1495</v>
      </c>
      <c r="AS48" s="6">
        <v>3409</v>
      </c>
      <c r="AT48" s="6">
        <v>6077</v>
      </c>
      <c r="AU48" s="1">
        <v>0</v>
      </c>
      <c r="AV48" s="6">
        <v>2650</v>
      </c>
      <c r="AW48" s="1">
        <v>0</v>
      </c>
      <c r="AX48" s="6">
        <v>64573</v>
      </c>
      <c r="AY48" s="1">
        <v>0</v>
      </c>
      <c r="AZ48" s="6">
        <v>8768</v>
      </c>
      <c r="BA48" s="1">
        <v>752</v>
      </c>
      <c r="BB48" s="6">
        <v>1962</v>
      </c>
      <c r="BC48" s="6">
        <v>183101</v>
      </c>
      <c r="BD48" s="6">
        <v>60432</v>
      </c>
      <c r="BE48" s="1">
        <v>0</v>
      </c>
      <c r="BF48" s="6">
        <v>26514</v>
      </c>
      <c r="BG48" s="6">
        <v>70401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6">
        <v>152117</v>
      </c>
      <c r="BN48" s="1">
        <v>0</v>
      </c>
      <c r="BO48" s="1">
        <v>0</v>
      </c>
      <c r="BP48" s="6">
        <v>36276</v>
      </c>
      <c r="BQ48" s="1">
        <v>0</v>
      </c>
      <c r="BR48" s="1">
        <v>0</v>
      </c>
      <c r="BS48" s="1">
        <v>0</v>
      </c>
      <c r="BT48" s="1">
        <v>0</v>
      </c>
      <c r="BU48" s="6">
        <v>42394</v>
      </c>
      <c r="BV48" s="6">
        <v>3586</v>
      </c>
      <c r="BW48" s="6">
        <v>10750</v>
      </c>
      <c r="BX48" s="6">
        <v>38745</v>
      </c>
      <c r="BY48" s="1">
        <v>0</v>
      </c>
      <c r="BZ48" s="6">
        <f t="shared" si="6"/>
        <v>1763554</v>
      </c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E48" s="5"/>
      <c r="EF48" s="5"/>
      <c r="EG48" s="5"/>
      <c r="EK48" s="5"/>
    </row>
    <row r="49" spans="1:141" x14ac:dyDescent="0.25">
      <c r="A49" s="23">
        <v>1990</v>
      </c>
      <c r="B49" s="24" t="s">
        <v>412</v>
      </c>
      <c r="L49" s="5">
        <v>0</v>
      </c>
      <c r="BZ49" s="6">
        <f t="shared" si="6"/>
        <v>0</v>
      </c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E49" s="5"/>
      <c r="EF49" s="5"/>
      <c r="EG49" s="5"/>
      <c r="EK49" s="5"/>
    </row>
    <row r="50" spans="1:141" x14ac:dyDescent="0.25">
      <c r="A50" s="23">
        <v>1992</v>
      </c>
      <c r="B50" s="24" t="s">
        <v>413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5">
        <v>0</v>
      </c>
      <c r="M50" s="1">
        <v>0</v>
      </c>
      <c r="N50" s="1">
        <v>0</v>
      </c>
      <c r="O50" s="1">
        <v>0</v>
      </c>
      <c r="P50" s="6">
        <v>41852</v>
      </c>
      <c r="Q50" s="6">
        <v>18119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6">
        <v>149368</v>
      </c>
      <c r="AI50" s="1">
        <v>0</v>
      </c>
      <c r="AJ50" s="1">
        <v>0</v>
      </c>
      <c r="AK50" s="6">
        <v>29624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6">
        <v>92000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179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6">
        <v>1016</v>
      </c>
      <c r="BD50" s="6">
        <v>222093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6">
        <v>191993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6">
        <v>134987</v>
      </c>
      <c r="BX50" s="6">
        <v>31540</v>
      </c>
      <c r="BY50" s="6">
        <v>352880</v>
      </c>
      <c r="BZ50" s="6">
        <f t="shared" si="6"/>
        <v>1265651</v>
      </c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E50" s="5"/>
      <c r="EF50" s="5"/>
      <c r="EG50" s="5"/>
      <c r="EK50" s="5"/>
    </row>
    <row r="51" spans="1:141" x14ac:dyDescent="0.25">
      <c r="A51" s="23">
        <v>1993</v>
      </c>
      <c r="B51" s="24" t="s">
        <v>414</v>
      </c>
      <c r="C51" s="6">
        <v>230633</v>
      </c>
      <c r="D51" s="6">
        <v>21327</v>
      </c>
      <c r="E51" s="6">
        <v>43229</v>
      </c>
      <c r="F51" s="6">
        <v>46599</v>
      </c>
      <c r="G51" s="6">
        <v>63041</v>
      </c>
      <c r="H51" s="6">
        <v>41355</v>
      </c>
      <c r="I51" s="1">
        <v>0</v>
      </c>
      <c r="J51" s="1">
        <v>0</v>
      </c>
      <c r="K51" s="1">
        <v>0</v>
      </c>
      <c r="L51" s="5">
        <v>3959</v>
      </c>
      <c r="M51" s="1">
        <v>0</v>
      </c>
      <c r="N51" s="6">
        <v>309370</v>
      </c>
      <c r="O51" s="1">
        <v>0</v>
      </c>
      <c r="P51" s="6">
        <v>89496</v>
      </c>
      <c r="Q51" s="1">
        <v>0</v>
      </c>
      <c r="R51" s="6">
        <v>1167</v>
      </c>
      <c r="S51" s="6">
        <v>66049</v>
      </c>
      <c r="T51" s="1">
        <v>0</v>
      </c>
      <c r="U51" s="1">
        <v>0</v>
      </c>
      <c r="V51" s="6">
        <v>59762</v>
      </c>
      <c r="W51" s="6">
        <v>81807</v>
      </c>
      <c r="X51" s="6">
        <v>8267</v>
      </c>
      <c r="Y51" s="1">
        <v>0</v>
      </c>
      <c r="Z51" s="6">
        <v>1946</v>
      </c>
      <c r="AA51" s="1">
        <v>0</v>
      </c>
      <c r="AB51" s="6">
        <v>27439</v>
      </c>
      <c r="AC51" s="6">
        <v>112195</v>
      </c>
      <c r="AD51" s="1">
        <v>0</v>
      </c>
      <c r="AE51" s="1">
        <v>0</v>
      </c>
      <c r="AF51" s="1">
        <v>0</v>
      </c>
      <c r="AG51" s="6">
        <v>12665</v>
      </c>
      <c r="AH51" s="6">
        <v>977488</v>
      </c>
      <c r="AI51" s="6">
        <v>5232</v>
      </c>
      <c r="AJ51" s="1">
        <v>0</v>
      </c>
      <c r="AK51" s="1">
        <v>0</v>
      </c>
      <c r="AL51" s="6">
        <v>8509</v>
      </c>
      <c r="AM51" s="6">
        <v>219513</v>
      </c>
      <c r="AN51" s="1">
        <v>0</v>
      </c>
      <c r="AO51" s="1">
        <v>0</v>
      </c>
      <c r="AP51" s="6">
        <v>294520</v>
      </c>
      <c r="AQ51" s="6">
        <v>17016</v>
      </c>
      <c r="AR51" s="6">
        <v>31315</v>
      </c>
      <c r="AS51" s="1">
        <v>0</v>
      </c>
      <c r="AT51" s="6">
        <v>122495</v>
      </c>
      <c r="AU51" s="1">
        <v>0</v>
      </c>
      <c r="AV51" s="6">
        <v>258346</v>
      </c>
      <c r="AW51" s="1">
        <v>0</v>
      </c>
      <c r="AX51" s="6">
        <v>18889</v>
      </c>
      <c r="AY51" s="1">
        <v>0</v>
      </c>
      <c r="AZ51" s="1">
        <v>0</v>
      </c>
      <c r="BA51" s="6">
        <v>19932</v>
      </c>
      <c r="BB51" s="1">
        <v>0</v>
      </c>
      <c r="BC51" s="6">
        <v>68666</v>
      </c>
      <c r="BD51" s="6">
        <v>106168</v>
      </c>
      <c r="BE51" s="6">
        <v>91897</v>
      </c>
      <c r="BF51" s="6">
        <v>278325</v>
      </c>
      <c r="BG51" s="6">
        <v>130393</v>
      </c>
      <c r="BH51" s="1">
        <v>0</v>
      </c>
      <c r="BI51" s="6">
        <v>54628</v>
      </c>
      <c r="BJ51" s="1">
        <v>0</v>
      </c>
      <c r="BK51" s="6">
        <v>71699</v>
      </c>
      <c r="BL51" s="1">
        <v>0</v>
      </c>
      <c r="BM51" s="6">
        <v>14507</v>
      </c>
      <c r="BN51" s="6">
        <v>42836</v>
      </c>
      <c r="BO51" s="1">
        <v>0</v>
      </c>
      <c r="BP51" s="6">
        <v>15268</v>
      </c>
      <c r="BQ51" s="6">
        <v>30947</v>
      </c>
      <c r="BR51" s="1">
        <v>0</v>
      </c>
      <c r="BS51" s="1">
        <v>0</v>
      </c>
      <c r="BT51" s="1">
        <v>0</v>
      </c>
      <c r="BU51" s="6">
        <v>14162</v>
      </c>
      <c r="BV51" s="1">
        <v>0</v>
      </c>
      <c r="BW51" s="1">
        <v>625</v>
      </c>
      <c r="BX51" s="1">
        <v>0</v>
      </c>
      <c r="BY51" s="1">
        <v>0</v>
      </c>
      <c r="BZ51" s="6">
        <f t="shared" si="6"/>
        <v>4113682</v>
      </c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E51" s="5"/>
      <c r="EF51" s="5"/>
      <c r="EG51" s="5"/>
      <c r="EK51" s="5"/>
    </row>
    <row r="52" spans="1:141" x14ac:dyDescent="0.25">
      <c r="A52" s="23">
        <v>1994</v>
      </c>
      <c r="B52" s="24" t="s">
        <v>415</v>
      </c>
      <c r="C52" s="1">
        <v>0</v>
      </c>
      <c r="D52" s="1">
        <v>0</v>
      </c>
      <c r="E52" s="6">
        <v>15000000</v>
      </c>
      <c r="F52" s="1">
        <v>0</v>
      </c>
      <c r="G52" s="1">
        <v>0</v>
      </c>
      <c r="H52" s="6">
        <v>17543</v>
      </c>
      <c r="I52" s="1">
        <v>0</v>
      </c>
      <c r="J52" s="1">
        <v>0</v>
      </c>
      <c r="K52" s="6">
        <v>5000000</v>
      </c>
      <c r="L52" s="5">
        <v>0</v>
      </c>
      <c r="M52" s="1">
        <v>50</v>
      </c>
      <c r="N52" s="6">
        <v>2051</v>
      </c>
      <c r="O52" s="1">
        <v>0</v>
      </c>
      <c r="P52" s="1">
        <v>0</v>
      </c>
      <c r="Q52" s="1">
        <v>0</v>
      </c>
      <c r="R52" s="6">
        <v>37360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6">
        <v>31174</v>
      </c>
      <c r="Y52" s="1">
        <v>0</v>
      </c>
      <c r="Z52" s="6">
        <v>21192</v>
      </c>
      <c r="AA52" s="1">
        <v>0</v>
      </c>
      <c r="AB52" s="1">
        <v>0</v>
      </c>
      <c r="AC52" s="6">
        <v>275604</v>
      </c>
      <c r="AD52" s="1">
        <v>0</v>
      </c>
      <c r="AE52" s="1">
        <v>0</v>
      </c>
      <c r="AF52" s="1">
        <v>0</v>
      </c>
      <c r="AG52" s="1">
        <v>0</v>
      </c>
      <c r="AH52" s="6">
        <v>962329</v>
      </c>
      <c r="AI52" s="1">
        <v>0</v>
      </c>
      <c r="AJ52" s="1">
        <v>0</v>
      </c>
      <c r="AK52" s="6">
        <v>11284</v>
      </c>
      <c r="AL52" s="1">
        <v>0</v>
      </c>
      <c r="AM52" s="6">
        <v>989364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6">
        <v>393883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6">
        <v>158785</v>
      </c>
      <c r="BF52" s="1">
        <v>0</v>
      </c>
      <c r="BG52" s="6">
        <v>371443</v>
      </c>
      <c r="BH52" s="1">
        <v>0</v>
      </c>
      <c r="BI52" s="1">
        <v>0</v>
      </c>
      <c r="BJ52" s="1">
        <v>0</v>
      </c>
      <c r="BK52" s="1">
        <v>0</v>
      </c>
      <c r="BL52" s="6">
        <v>20407</v>
      </c>
      <c r="BM52" s="1">
        <v>0</v>
      </c>
      <c r="BN52" s="6">
        <v>123835</v>
      </c>
      <c r="BO52" s="1">
        <v>0</v>
      </c>
      <c r="BP52" s="1">
        <v>792</v>
      </c>
      <c r="BQ52" s="1">
        <v>0</v>
      </c>
      <c r="BR52" s="1">
        <v>0</v>
      </c>
      <c r="BS52" s="1">
        <v>0</v>
      </c>
      <c r="BT52" s="1">
        <v>0</v>
      </c>
      <c r="BU52" s="6">
        <v>591200</v>
      </c>
      <c r="BV52" s="1">
        <v>0</v>
      </c>
      <c r="BW52" s="1">
        <v>0</v>
      </c>
      <c r="BX52" s="6">
        <v>2500</v>
      </c>
      <c r="BY52" s="1">
        <v>0</v>
      </c>
      <c r="BZ52" s="6">
        <f t="shared" si="6"/>
        <v>24010796</v>
      </c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E52" s="5"/>
      <c r="EF52" s="5"/>
      <c r="EG52" s="5"/>
      <c r="EK52" s="5"/>
    </row>
    <row r="53" spans="1:141" x14ac:dyDescent="0.25">
      <c r="A53" s="23">
        <v>1999</v>
      </c>
      <c r="B53" s="24" t="s">
        <v>416</v>
      </c>
      <c r="C53" s="6">
        <v>308318</v>
      </c>
      <c r="D53" s="6">
        <v>1162670</v>
      </c>
      <c r="E53" s="6">
        <v>423946</v>
      </c>
      <c r="F53" s="6">
        <v>108861</v>
      </c>
      <c r="G53" s="6">
        <v>408767</v>
      </c>
      <c r="H53" s="6">
        <v>3389856</v>
      </c>
      <c r="I53" s="6">
        <v>4194624</v>
      </c>
      <c r="J53" s="6">
        <v>1249066</v>
      </c>
      <c r="K53" s="6">
        <v>65342</v>
      </c>
      <c r="L53" s="5">
        <v>781961</v>
      </c>
      <c r="M53" s="6">
        <v>4962574</v>
      </c>
      <c r="N53" s="6">
        <v>2185049</v>
      </c>
      <c r="O53" s="6">
        <v>349353</v>
      </c>
      <c r="P53" s="6">
        <v>14163179</v>
      </c>
      <c r="Q53" s="6">
        <v>669208</v>
      </c>
      <c r="R53" s="6">
        <v>423167</v>
      </c>
      <c r="S53" s="6">
        <v>523771</v>
      </c>
      <c r="T53" s="1">
        <v>0</v>
      </c>
      <c r="U53" s="6">
        <v>836498</v>
      </c>
      <c r="V53" s="6">
        <v>11299452</v>
      </c>
      <c r="W53" s="6">
        <v>172942</v>
      </c>
      <c r="X53" s="6">
        <v>14806</v>
      </c>
      <c r="Y53" s="6">
        <v>6858696</v>
      </c>
      <c r="Z53" s="6">
        <v>80778</v>
      </c>
      <c r="AA53" s="6">
        <v>326622</v>
      </c>
      <c r="AB53" s="6">
        <v>75936</v>
      </c>
      <c r="AC53" s="6">
        <v>1426766</v>
      </c>
      <c r="AD53" s="6">
        <v>101499</v>
      </c>
      <c r="AE53" s="6">
        <v>639496</v>
      </c>
      <c r="AF53" s="6">
        <v>70410</v>
      </c>
      <c r="AG53" s="6">
        <v>242040</v>
      </c>
      <c r="AH53" s="6">
        <v>6213431</v>
      </c>
      <c r="AI53" s="6">
        <v>954427</v>
      </c>
      <c r="AJ53" s="6">
        <v>251649</v>
      </c>
      <c r="AK53" s="6">
        <v>48231</v>
      </c>
      <c r="AL53" s="6">
        <v>442440</v>
      </c>
      <c r="AM53" s="6">
        <v>4940598</v>
      </c>
      <c r="AN53" s="1">
        <v>0</v>
      </c>
      <c r="AO53" s="6">
        <v>2440073</v>
      </c>
      <c r="AP53" s="6">
        <v>1114736</v>
      </c>
      <c r="AQ53" s="6">
        <v>254292</v>
      </c>
      <c r="AR53" s="6">
        <v>452914</v>
      </c>
      <c r="AS53" s="6">
        <v>442777</v>
      </c>
      <c r="AT53" s="6">
        <v>1222247</v>
      </c>
      <c r="AU53" s="6">
        <v>2885899</v>
      </c>
      <c r="AV53" s="6">
        <v>482184</v>
      </c>
      <c r="AW53" s="6">
        <v>636229</v>
      </c>
      <c r="AX53" s="6">
        <v>811000</v>
      </c>
      <c r="AY53" s="6">
        <v>252519</v>
      </c>
      <c r="AZ53" s="6">
        <v>40456</v>
      </c>
      <c r="BA53" s="6">
        <v>352349</v>
      </c>
      <c r="BB53" s="6">
        <v>1721564</v>
      </c>
      <c r="BC53" s="6">
        <v>798258</v>
      </c>
      <c r="BD53" s="6">
        <v>1779001</v>
      </c>
      <c r="BE53" s="6">
        <v>1075028</v>
      </c>
      <c r="BF53" s="6">
        <v>2324620</v>
      </c>
      <c r="BG53" s="6">
        <v>3612979</v>
      </c>
      <c r="BH53" s="6">
        <v>247836</v>
      </c>
      <c r="BI53" s="6">
        <v>208248</v>
      </c>
      <c r="BJ53" s="6">
        <v>792978</v>
      </c>
      <c r="BK53" s="6">
        <v>481745</v>
      </c>
      <c r="BL53" s="6">
        <v>110029</v>
      </c>
      <c r="BM53" s="6">
        <v>1435872</v>
      </c>
      <c r="BN53" s="6">
        <v>2237390</v>
      </c>
      <c r="BO53" s="6">
        <v>1073161</v>
      </c>
      <c r="BP53" s="6">
        <v>1678397</v>
      </c>
      <c r="BQ53" s="6">
        <v>854525</v>
      </c>
      <c r="BR53" s="6">
        <v>402329</v>
      </c>
      <c r="BS53" s="6">
        <v>529884</v>
      </c>
      <c r="BT53" s="6">
        <v>1784176</v>
      </c>
      <c r="BU53" s="6">
        <v>539106</v>
      </c>
      <c r="BV53" s="6">
        <v>8725970</v>
      </c>
      <c r="BW53" s="6">
        <v>4634096</v>
      </c>
      <c r="BX53" s="6">
        <v>1758475</v>
      </c>
      <c r="BY53" s="6">
        <v>346926</v>
      </c>
      <c r="BZ53" s="6">
        <f t="shared" si="6"/>
        <v>120906697</v>
      </c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E53" s="5"/>
      <c r="EF53" s="5"/>
      <c r="EG53" s="5"/>
      <c r="EK53" s="5"/>
    </row>
    <row r="54" spans="1:141" x14ac:dyDescent="0.25">
      <c r="A54" s="30" t="s">
        <v>417</v>
      </c>
      <c r="B54" s="1" t="s">
        <v>418</v>
      </c>
      <c r="C54" s="6">
        <v>15227945</v>
      </c>
      <c r="D54" s="6">
        <v>170320181</v>
      </c>
      <c r="E54" s="6">
        <v>22455515</v>
      </c>
      <c r="F54" s="6">
        <v>63107315</v>
      </c>
      <c r="G54" s="6">
        <v>19829722</v>
      </c>
      <c r="H54" s="6">
        <v>16463551</v>
      </c>
      <c r="I54" s="6">
        <v>31862644</v>
      </c>
      <c r="J54" s="6">
        <v>91278191</v>
      </c>
      <c r="K54" s="6">
        <v>15892305</v>
      </c>
      <c r="L54" s="5">
        <v>14058150</v>
      </c>
      <c r="M54" s="6">
        <v>325789457</v>
      </c>
      <c r="N54" s="6">
        <v>341936205</v>
      </c>
      <c r="O54" s="6">
        <v>10377490</v>
      </c>
      <c r="P54" s="6">
        <v>846249323</v>
      </c>
      <c r="Q54" s="6">
        <v>57264121</v>
      </c>
      <c r="R54" s="6">
        <v>29492543</v>
      </c>
      <c r="S54" s="6">
        <v>30900595</v>
      </c>
      <c r="T54" s="1">
        <v>0</v>
      </c>
      <c r="U54" s="6">
        <v>34300057</v>
      </c>
      <c r="V54" s="6">
        <v>80495443</v>
      </c>
      <c r="W54" s="6">
        <v>4074820</v>
      </c>
      <c r="X54" s="6">
        <v>9185514</v>
      </c>
      <c r="Y54" s="6">
        <v>142227756</v>
      </c>
      <c r="Z54" s="6">
        <v>21889293</v>
      </c>
      <c r="AA54" s="6">
        <v>21894359</v>
      </c>
      <c r="AB54" s="6">
        <v>32460840</v>
      </c>
      <c r="AC54" s="6">
        <v>97993326</v>
      </c>
      <c r="AD54" s="6">
        <v>3694853</v>
      </c>
      <c r="AE54" s="6">
        <v>11637687</v>
      </c>
      <c r="AF54" s="6">
        <v>4481044</v>
      </c>
      <c r="AG54" s="6">
        <v>75298637</v>
      </c>
      <c r="AH54" s="6">
        <v>583872993</v>
      </c>
      <c r="AI54" s="6">
        <v>42263701</v>
      </c>
      <c r="AJ54" s="6">
        <v>4083956</v>
      </c>
      <c r="AK54" s="6">
        <v>11674775</v>
      </c>
      <c r="AL54" s="6">
        <v>14358157</v>
      </c>
      <c r="AM54" s="6">
        <v>453682324</v>
      </c>
      <c r="AN54" s="1">
        <v>0</v>
      </c>
      <c r="AO54" s="6">
        <v>67665208</v>
      </c>
      <c r="AP54" s="6">
        <v>99945764</v>
      </c>
      <c r="AQ54" s="6">
        <v>24658281</v>
      </c>
      <c r="AR54" s="6">
        <v>16710470</v>
      </c>
      <c r="AS54" s="6">
        <v>8021438</v>
      </c>
      <c r="AT54" s="6">
        <v>214735562</v>
      </c>
      <c r="AU54" s="6">
        <v>76733569</v>
      </c>
      <c r="AV54" s="6">
        <v>18747495</v>
      </c>
      <c r="AW54" s="6">
        <v>18069501</v>
      </c>
      <c r="AX54" s="6">
        <v>148477406</v>
      </c>
      <c r="AY54" s="6">
        <v>6860919</v>
      </c>
      <c r="AZ54" s="6">
        <v>13919847</v>
      </c>
      <c r="BA54" s="6">
        <v>17251576</v>
      </c>
      <c r="BB54" s="6">
        <v>37447506</v>
      </c>
      <c r="BC54" s="6">
        <v>87519251</v>
      </c>
      <c r="BD54" s="6">
        <v>77990854</v>
      </c>
      <c r="BE54" s="6">
        <v>99682581</v>
      </c>
      <c r="BF54" s="6">
        <v>317763079</v>
      </c>
      <c r="BG54" s="6">
        <v>229275877</v>
      </c>
      <c r="BH54" s="6">
        <v>12219684</v>
      </c>
      <c r="BI54" s="6">
        <v>32004524</v>
      </c>
      <c r="BJ54" s="6">
        <v>64441891</v>
      </c>
      <c r="BK54" s="6">
        <v>21163798</v>
      </c>
      <c r="BL54" s="6">
        <v>22690844</v>
      </c>
      <c r="BM54" s="6">
        <v>99906060</v>
      </c>
      <c r="BN54" s="6">
        <v>76315649</v>
      </c>
      <c r="BO54" s="6">
        <v>81837797</v>
      </c>
      <c r="BP54" s="6">
        <v>65455938</v>
      </c>
      <c r="BQ54" s="6">
        <v>13947507</v>
      </c>
      <c r="BR54" s="6">
        <v>17706816</v>
      </c>
      <c r="BS54" s="6">
        <v>38455384</v>
      </c>
      <c r="BT54" s="6">
        <v>96810584</v>
      </c>
      <c r="BU54" s="6">
        <v>134468724</v>
      </c>
      <c r="BV54" s="6">
        <v>175737140</v>
      </c>
      <c r="BW54" s="6">
        <v>35250186</v>
      </c>
      <c r="BX54" s="6">
        <v>10917417</v>
      </c>
      <c r="BY54" s="6">
        <v>2762383</v>
      </c>
      <c r="BZ54" s="6">
        <f t="shared" si="6"/>
        <v>6335643298</v>
      </c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E54" s="5"/>
      <c r="EF54" s="5"/>
      <c r="EG54" s="5"/>
      <c r="EK54" s="5"/>
    </row>
    <row r="55" spans="1:141" x14ac:dyDescent="0.25">
      <c r="A55" s="30">
        <v>2000</v>
      </c>
      <c r="B55" s="1" t="s">
        <v>419</v>
      </c>
      <c r="L55" s="5">
        <v>0</v>
      </c>
      <c r="BZ55" s="6">
        <f t="shared" si="6"/>
        <v>0</v>
      </c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E55" s="5"/>
      <c r="EF55" s="5"/>
      <c r="EG55" s="5"/>
      <c r="EK55" s="5"/>
    </row>
    <row r="56" spans="1:141" x14ac:dyDescent="0.25">
      <c r="A56" s="30">
        <v>2100</v>
      </c>
      <c r="B56" s="1" t="s">
        <v>420</v>
      </c>
      <c r="C56" s="6">
        <v>4558</v>
      </c>
      <c r="D56" s="1">
        <v>0</v>
      </c>
      <c r="E56" s="1">
        <v>0</v>
      </c>
      <c r="F56" s="1">
        <v>0</v>
      </c>
      <c r="G56" s="1">
        <v>0</v>
      </c>
      <c r="H56" s="6">
        <v>75417</v>
      </c>
      <c r="I56" s="1">
        <v>0</v>
      </c>
      <c r="J56" s="6">
        <v>709253</v>
      </c>
      <c r="K56" s="6">
        <v>321164</v>
      </c>
      <c r="L56" s="5">
        <v>139892</v>
      </c>
      <c r="M56" s="6">
        <v>192228</v>
      </c>
      <c r="N56" s="6">
        <v>1949744</v>
      </c>
      <c r="O56" s="1">
        <v>0</v>
      </c>
      <c r="P56" s="6">
        <v>685623</v>
      </c>
      <c r="Q56" s="1">
        <v>0</v>
      </c>
      <c r="R56" s="6">
        <v>4507651</v>
      </c>
      <c r="S56" s="1">
        <v>0</v>
      </c>
      <c r="T56" s="1">
        <v>0</v>
      </c>
      <c r="U56" s="1">
        <v>0</v>
      </c>
      <c r="V56" s="1">
        <v>0</v>
      </c>
      <c r="W56" s="6">
        <v>2495835</v>
      </c>
      <c r="X56" s="6">
        <v>650756</v>
      </c>
      <c r="Y56" s="6">
        <v>849241</v>
      </c>
      <c r="Z56" s="6">
        <v>1093599</v>
      </c>
      <c r="AA56" s="6">
        <v>10000</v>
      </c>
      <c r="AB56" s="1">
        <v>0</v>
      </c>
      <c r="AC56" s="6">
        <v>3094453</v>
      </c>
      <c r="AD56" s="1">
        <v>0</v>
      </c>
      <c r="AE56" s="1">
        <v>0</v>
      </c>
      <c r="AF56" s="6">
        <v>258263</v>
      </c>
      <c r="AG56" s="1">
        <v>0</v>
      </c>
      <c r="AH56" s="6">
        <v>4113714</v>
      </c>
      <c r="AI56" s="1">
        <v>0</v>
      </c>
      <c r="AJ56" s="1">
        <v>0</v>
      </c>
      <c r="AK56" s="1">
        <v>0</v>
      </c>
      <c r="AL56" s="6">
        <v>58730</v>
      </c>
      <c r="AM56" s="6">
        <v>1108170</v>
      </c>
      <c r="AN56" s="1">
        <v>0</v>
      </c>
      <c r="AO56" s="6">
        <v>2520</v>
      </c>
      <c r="AP56" s="6">
        <v>1243421</v>
      </c>
      <c r="AQ56" s="6">
        <v>18762</v>
      </c>
      <c r="AR56" s="6">
        <v>359406</v>
      </c>
      <c r="AS56" s="6">
        <v>1634533</v>
      </c>
      <c r="AT56" s="6">
        <v>1632748</v>
      </c>
      <c r="AU56" s="6">
        <v>1940</v>
      </c>
      <c r="AV56" s="1">
        <v>0</v>
      </c>
      <c r="AW56" s="6">
        <v>18545</v>
      </c>
      <c r="AX56" s="1">
        <v>0</v>
      </c>
      <c r="AY56" s="1">
        <v>0</v>
      </c>
      <c r="AZ56" s="6">
        <v>196736</v>
      </c>
      <c r="BA56" s="6">
        <v>248012</v>
      </c>
      <c r="BB56" s="1">
        <v>0</v>
      </c>
      <c r="BC56" s="6">
        <v>26953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6">
        <v>50500</v>
      </c>
      <c r="BJ56" s="6">
        <v>1358761</v>
      </c>
      <c r="BK56" s="6">
        <v>59268</v>
      </c>
      <c r="BL56" s="1">
        <v>0</v>
      </c>
      <c r="BM56" s="6">
        <v>428914</v>
      </c>
      <c r="BN56" s="6">
        <v>3276616</v>
      </c>
      <c r="BO56" s="6">
        <v>4029506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6">
        <v>350000</v>
      </c>
      <c r="BV56" s="6">
        <v>46670</v>
      </c>
      <c r="BW56" s="6">
        <v>2721</v>
      </c>
      <c r="BX56" s="1">
        <v>0</v>
      </c>
      <c r="BY56" s="1">
        <v>0</v>
      </c>
      <c r="BZ56" s="6">
        <f t="shared" si="6"/>
        <v>37304823</v>
      </c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E56" s="5"/>
      <c r="EF56" s="5"/>
      <c r="EG56" s="5"/>
      <c r="EK56" s="5"/>
    </row>
    <row r="57" spans="1:141" x14ac:dyDescent="0.25">
      <c r="A57" s="30">
        <v>2200</v>
      </c>
      <c r="B57" s="1" t="s">
        <v>421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5">
        <v>0</v>
      </c>
      <c r="M57" s="1">
        <v>0</v>
      </c>
      <c r="N57" s="1">
        <v>0</v>
      </c>
      <c r="O57" s="1">
        <v>0</v>
      </c>
      <c r="P57" s="6">
        <v>317295</v>
      </c>
      <c r="Q57" s="1">
        <v>0</v>
      </c>
      <c r="R57" s="6">
        <v>80000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6">
        <v>41536</v>
      </c>
      <c r="AH57" s="1">
        <v>0</v>
      </c>
      <c r="AI57" s="6">
        <v>116463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6">
        <v>233581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6">
        <v>4179412</v>
      </c>
      <c r="BX57" s="6">
        <v>5202106</v>
      </c>
      <c r="BY57" s="6">
        <v>672286</v>
      </c>
      <c r="BZ57" s="6">
        <f t="shared" si="6"/>
        <v>10842679</v>
      </c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E57" s="5"/>
      <c r="EF57" s="5"/>
      <c r="EG57" s="5"/>
      <c r="EK57" s="5"/>
    </row>
    <row r="58" spans="1:141" x14ac:dyDescent="0.25">
      <c r="A58" s="30">
        <v>2300</v>
      </c>
      <c r="B58" s="1" t="s">
        <v>422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6">
        <v>75631</v>
      </c>
      <c r="I58" s="1">
        <v>0</v>
      </c>
      <c r="J58" s="1">
        <v>0</v>
      </c>
      <c r="K58" s="6">
        <v>160970</v>
      </c>
      <c r="L58" s="5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6">
        <v>350449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6">
        <v>42946</v>
      </c>
      <c r="AA58" s="1">
        <v>0</v>
      </c>
      <c r="AB58" s="6">
        <v>139070</v>
      </c>
      <c r="AC58" s="6">
        <v>63639</v>
      </c>
      <c r="AD58" s="1">
        <v>0</v>
      </c>
      <c r="AE58" s="6">
        <v>18866</v>
      </c>
      <c r="AF58" s="1">
        <v>0</v>
      </c>
      <c r="AG58" s="6">
        <v>5000</v>
      </c>
      <c r="AH58" s="1">
        <v>0</v>
      </c>
      <c r="AI58" s="1">
        <v>0</v>
      </c>
      <c r="AJ58" s="1">
        <v>0</v>
      </c>
      <c r="AK58" s="1">
        <v>0</v>
      </c>
      <c r="AL58" s="6">
        <v>119321</v>
      </c>
      <c r="AM58" s="1">
        <v>0</v>
      </c>
      <c r="AN58" s="1">
        <v>0</v>
      </c>
      <c r="AO58" s="6">
        <v>13723</v>
      </c>
      <c r="AP58" s="1">
        <v>0</v>
      </c>
      <c r="AQ58" s="1">
        <v>0</v>
      </c>
      <c r="AR58" s="1">
        <v>0</v>
      </c>
      <c r="AS58" s="6">
        <v>379162</v>
      </c>
      <c r="AT58" s="6">
        <v>157106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6">
        <v>322182</v>
      </c>
      <c r="BC58" s="1">
        <v>0</v>
      </c>
      <c r="BD58" s="6">
        <v>555312</v>
      </c>
      <c r="BE58" s="6">
        <v>180542</v>
      </c>
      <c r="BF58" s="1">
        <v>0</v>
      </c>
      <c r="BG58" s="1">
        <v>0</v>
      </c>
      <c r="BH58" s="1">
        <v>0</v>
      </c>
      <c r="BI58" s="6">
        <v>4000</v>
      </c>
      <c r="BJ58" s="1">
        <v>0</v>
      </c>
      <c r="BK58" s="1">
        <v>0</v>
      </c>
      <c r="BL58" s="6">
        <v>10548</v>
      </c>
      <c r="BM58" s="1">
        <v>0</v>
      </c>
      <c r="BN58" s="1">
        <v>0</v>
      </c>
      <c r="BO58" s="1">
        <v>0</v>
      </c>
      <c r="BP58" s="6">
        <v>203174</v>
      </c>
      <c r="BQ58" s="1">
        <v>0</v>
      </c>
      <c r="BR58" s="1">
        <v>0</v>
      </c>
      <c r="BS58" s="6">
        <v>29800</v>
      </c>
      <c r="BT58" s="1">
        <v>0</v>
      </c>
      <c r="BU58" s="6">
        <v>840177</v>
      </c>
      <c r="BV58" s="1">
        <v>0</v>
      </c>
      <c r="BW58" s="6">
        <v>104057</v>
      </c>
      <c r="BX58" s="6">
        <v>259246</v>
      </c>
      <c r="BY58" s="1">
        <v>0</v>
      </c>
      <c r="BZ58" s="6">
        <f t="shared" si="6"/>
        <v>4034921</v>
      </c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E58" s="5"/>
      <c r="EF58" s="5"/>
      <c r="EG58" s="5"/>
      <c r="EK58" s="5"/>
    </row>
    <row r="59" spans="1:141" x14ac:dyDescent="0.25">
      <c r="A59" s="30">
        <v>2310</v>
      </c>
      <c r="B59" s="1" t="s">
        <v>423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6">
        <v>86563</v>
      </c>
      <c r="I59" s="1">
        <v>0</v>
      </c>
      <c r="J59" s="1">
        <v>0</v>
      </c>
      <c r="K59" s="6">
        <v>79609</v>
      </c>
      <c r="L59" s="5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6">
        <f t="shared" si="6"/>
        <v>166172</v>
      </c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E59" s="5"/>
      <c r="EF59" s="5"/>
      <c r="EG59" s="5"/>
      <c r="EK59" s="5"/>
    </row>
    <row r="60" spans="1:141" x14ac:dyDescent="0.25">
      <c r="A60" s="30" t="s">
        <v>417</v>
      </c>
      <c r="B60" s="1" t="s">
        <v>424</v>
      </c>
      <c r="C60" s="6">
        <v>4558</v>
      </c>
      <c r="D60" s="1">
        <v>0</v>
      </c>
      <c r="E60" s="1">
        <v>0</v>
      </c>
      <c r="F60" s="1">
        <v>0</v>
      </c>
      <c r="G60" s="1">
        <v>0</v>
      </c>
      <c r="H60" s="6">
        <v>237611</v>
      </c>
      <c r="I60" s="1">
        <v>0</v>
      </c>
      <c r="J60" s="6">
        <v>709253</v>
      </c>
      <c r="K60" s="6">
        <v>561743</v>
      </c>
      <c r="L60" s="5">
        <v>139892</v>
      </c>
      <c r="M60" s="6">
        <v>192228</v>
      </c>
      <c r="N60" s="6">
        <v>1949744</v>
      </c>
      <c r="O60" s="1">
        <v>0</v>
      </c>
      <c r="P60" s="6">
        <v>1002918</v>
      </c>
      <c r="Q60" s="1">
        <v>0</v>
      </c>
      <c r="R60" s="6">
        <v>4587651</v>
      </c>
      <c r="S60" s="6">
        <v>350449</v>
      </c>
      <c r="T60" s="1">
        <v>0</v>
      </c>
      <c r="U60" s="1">
        <v>0</v>
      </c>
      <c r="V60" s="1">
        <v>0</v>
      </c>
      <c r="W60" s="6">
        <v>2495835</v>
      </c>
      <c r="X60" s="6">
        <v>650756</v>
      </c>
      <c r="Y60" s="6">
        <v>849241</v>
      </c>
      <c r="Z60" s="6">
        <v>1136545</v>
      </c>
      <c r="AA60" s="6">
        <v>10000</v>
      </c>
      <c r="AB60" s="6">
        <v>139070</v>
      </c>
      <c r="AC60" s="6">
        <v>3158092</v>
      </c>
      <c r="AD60" s="1">
        <v>0</v>
      </c>
      <c r="AE60" s="6">
        <v>18866</v>
      </c>
      <c r="AF60" s="6">
        <v>258263</v>
      </c>
      <c r="AG60" s="6">
        <v>46536</v>
      </c>
      <c r="AH60" s="6">
        <v>4113714</v>
      </c>
      <c r="AI60" s="6">
        <v>116463</v>
      </c>
      <c r="AJ60" s="1">
        <v>0</v>
      </c>
      <c r="AK60" s="1">
        <v>0</v>
      </c>
      <c r="AL60" s="6">
        <v>178051</v>
      </c>
      <c r="AM60" s="6">
        <v>1108170</v>
      </c>
      <c r="AN60" s="1">
        <v>0</v>
      </c>
      <c r="AO60" s="6">
        <v>16243</v>
      </c>
      <c r="AP60" s="6">
        <v>1477002</v>
      </c>
      <c r="AQ60" s="6">
        <v>18762</v>
      </c>
      <c r="AR60" s="6">
        <v>359406</v>
      </c>
      <c r="AS60" s="6">
        <v>2013695</v>
      </c>
      <c r="AT60" s="6">
        <v>1789854</v>
      </c>
      <c r="AU60" s="6">
        <v>1940</v>
      </c>
      <c r="AV60" s="1">
        <v>0</v>
      </c>
      <c r="AW60" s="6">
        <v>18545</v>
      </c>
      <c r="AX60" s="1">
        <v>0</v>
      </c>
      <c r="AY60" s="1">
        <v>0</v>
      </c>
      <c r="AZ60" s="6">
        <v>196736</v>
      </c>
      <c r="BA60" s="6">
        <v>248012</v>
      </c>
      <c r="BB60" s="6">
        <v>322182</v>
      </c>
      <c r="BC60" s="6">
        <v>26953</v>
      </c>
      <c r="BD60" s="6">
        <v>555312</v>
      </c>
      <c r="BE60" s="6">
        <v>180542</v>
      </c>
      <c r="BF60" s="1">
        <v>0</v>
      </c>
      <c r="BG60" s="1">
        <v>0</v>
      </c>
      <c r="BH60" s="1">
        <v>0</v>
      </c>
      <c r="BI60" s="6">
        <v>54500</v>
      </c>
      <c r="BJ60" s="6">
        <v>1358761</v>
      </c>
      <c r="BK60" s="6">
        <v>59268</v>
      </c>
      <c r="BL60" s="6">
        <v>10548</v>
      </c>
      <c r="BM60" s="6">
        <v>428914</v>
      </c>
      <c r="BN60" s="6">
        <v>3276616</v>
      </c>
      <c r="BO60" s="6">
        <v>4029506</v>
      </c>
      <c r="BP60" s="6">
        <v>203174</v>
      </c>
      <c r="BQ60" s="1">
        <v>0</v>
      </c>
      <c r="BR60" s="1">
        <v>0</v>
      </c>
      <c r="BS60" s="6">
        <v>29800</v>
      </c>
      <c r="BT60" s="1">
        <v>0</v>
      </c>
      <c r="BU60" s="6">
        <v>1190177</v>
      </c>
      <c r="BV60" s="6">
        <v>46670</v>
      </c>
      <c r="BW60" s="6">
        <v>4286190</v>
      </c>
      <c r="BX60" s="6">
        <v>5461352</v>
      </c>
      <c r="BY60" s="6">
        <v>672286</v>
      </c>
      <c r="BZ60" s="6">
        <f t="shared" si="6"/>
        <v>52348595</v>
      </c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E60" s="5"/>
      <c r="EF60" s="5"/>
      <c r="EG60" s="5"/>
      <c r="EK60" s="5"/>
    </row>
    <row r="61" spans="1:141" x14ac:dyDescent="0.25">
      <c r="A61" s="31">
        <v>3000</v>
      </c>
      <c r="B61" s="8" t="s">
        <v>425</v>
      </c>
      <c r="L61" s="5">
        <v>0</v>
      </c>
      <c r="BZ61" s="6">
        <f t="shared" si="6"/>
        <v>0</v>
      </c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E61" s="5"/>
      <c r="EF61" s="5"/>
      <c r="EG61" s="5"/>
      <c r="EK61" s="5"/>
    </row>
    <row r="62" spans="1:141" x14ac:dyDescent="0.25">
      <c r="A62" s="31">
        <v>3100</v>
      </c>
      <c r="B62" s="8" t="s">
        <v>426</v>
      </c>
      <c r="L62" s="5">
        <v>0</v>
      </c>
      <c r="BZ62" s="6">
        <f t="shared" si="6"/>
        <v>0</v>
      </c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E62" s="5"/>
      <c r="EF62" s="5"/>
      <c r="EG62" s="5"/>
      <c r="EK62" s="5"/>
    </row>
    <row r="63" spans="1:141" x14ac:dyDescent="0.25">
      <c r="A63" s="31">
        <v>3103</v>
      </c>
      <c r="B63" s="8" t="s">
        <v>427</v>
      </c>
      <c r="C63" s="6">
        <v>12756343</v>
      </c>
      <c r="D63" s="6">
        <v>93051908</v>
      </c>
      <c r="E63" s="6">
        <v>4077700</v>
      </c>
      <c r="F63" s="6">
        <v>48940418</v>
      </c>
      <c r="G63" s="6">
        <v>17262222</v>
      </c>
      <c r="H63" s="6">
        <v>12731814</v>
      </c>
      <c r="I63" s="6">
        <v>12695511</v>
      </c>
      <c r="J63" s="6">
        <v>56474297</v>
      </c>
      <c r="K63" s="6">
        <v>8541388</v>
      </c>
      <c r="L63" s="5">
        <v>15443727</v>
      </c>
      <c r="M63" s="6">
        <v>48304152</v>
      </c>
      <c r="N63" s="6">
        <v>161285482</v>
      </c>
      <c r="O63" s="6">
        <v>5503972</v>
      </c>
      <c r="P63" s="6">
        <v>110596487</v>
      </c>
      <c r="Q63" s="6">
        <v>33163958</v>
      </c>
      <c r="R63" s="6">
        <v>21651069</v>
      </c>
      <c r="S63" s="6">
        <v>31950134</v>
      </c>
      <c r="T63" s="1">
        <v>0</v>
      </c>
      <c r="U63" s="6">
        <v>20493290</v>
      </c>
      <c r="V63" s="6">
        <v>39515320</v>
      </c>
      <c r="W63" s="6">
        <v>7226633</v>
      </c>
      <c r="X63" s="6">
        <v>18360760</v>
      </c>
      <c r="Y63" s="6">
        <v>119202387</v>
      </c>
      <c r="Z63" s="6">
        <v>8788232</v>
      </c>
      <c r="AA63" s="6">
        <v>13157155</v>
      </c>
      <c r="AB63" s="6">
        <v>6810680</v>
      </c>
      <c r="AC63" s="6">
        <v>69268259</v>
      </c>
      <c r="AD63" s="6">
        <v>5623786</v>
      </c>
      <c r="AE63" s="6">
        <v>14588624</v>
      </c>
      <c r="AF63" s="6">
        <v>6603008</v>
      </c>
      <c r="AG63" s="6">
        <v>26761472</v>
      </c>
      <c r="AH63" s="6">
        <v>333008997</v>
      </c>
      <c r="AI63" s="6">
        <v>37377198</v>
      </c>
      <c r="AJ63" s="6">
        <v>4280264</v>
      </c>
      <c r="AK63" s="6">
        <v>5020168</v>
      </c>
      <c r="AL63" s="6">
        <v>10536758</v>
      </c>
      <c r="AM63" s="6">
        <v>170064030</v>
      </c>
      <c r="AN63" s="1">
        <v>0</v>
      </c>
      <c r="AO63" s="6">
        <v>50056749</v>
      </c>
      <c r="AP63" s="6">
        <v>69143635</v>
      </c>
      <c r="AQ63" s="6">
        <v>24432117</v>
      </c>
      <c r="AR63" s="6">
        <v>13035765</v>
      </c>
      <c r="AS63" s="6">
        <v>6156588</v>
      </c>
      <c r="AT63" s="6">
        <v>123808845</v>
      </c>
      <c r="AU63" s="6">
        <v>37186162</v>
      </c>
      <c r="AV63" s="6">
        <v>9180877</v>
      </c>
      <c r="AW63" s="6">
        <v>18534033</v>
      </c>
      <c r="AX63" s="6">
        <v>72652783</v>
      </c>
      <c r="AY63" s="6">
        <v>1942255</v>
      </c>
      <c r="AZ63" s="6">
        <v>18876703</v>
      </c>
      <c r="BA63" s="6">
        <v>16061129</v>
      </c>
      <c r="BB63" s="6">
        <v>24354243</v>
      </c>
      <c r="BC63" s="6">
        <v>34378636</v>
      </c>
      <c r="BD63" s="6">
        <v>47497302</v>
      </c>
      <c r="BE63" s="6">
        <v>64779563</v>
      </c>
      <c r="BF63" s="6">
        <v>88038284</v>
      </c>
      <c r="BG63" s="6">
        <v>135136987</v>
      </c>
      <c r="BH63" s="6">
        <v>12204461</v>
      </c>
      <c r="BI63" s="6">
        <v>24479883</v>
      </c>
      <c r="BJ63" s="6">
        <v>55398923</v>
      </c>
      <c r="BK63" s="6">
        <v>13095848</v>
      </c>
      <c r="BL63" s="6">
        <v>12864024</v>
      </c>
      <c r="BM63" s="6">
        <v>41887253</v>
      </c>
      <c r="BN63" s="6">
        <v>54771292</v>
      </c>
      <c r="BO63" s="6">
        <v>32156398</v>
      </c>
      <c r="BP63" s="6">
        <v>68693143</v>
      </c>
      <c r="BQ63" s="6">
        <v>18481572</v>
      </c>
      <c r="BR63" s="6">
        <v>12624481</v>
      </c>
      <c r="BS63" s="6">
        <v>24408529</v>
      </c>
      <c r="BT63" s="6">
        <v>31263807</v>
      </c>
      <c r="BU63" s="6">
        <v>71670579</v>
      </c>
      <c r="BV63" s="6">
        <v>74305248</v>
      </c>
      <c r="BW63" s="6">
        <v>171163851</v>
      </c>
      <c r="BX63" s="6">
        <v>214289613</v>
      </c>
      <c r="BY63" s="6">
        <v>27195211</v>
      </c>
      <c r="BZ63" s="6">
        <f t="shared" si="6"/>
        <v>3427324375</v>
      </c>
      <c r="CI63" s="28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E63" s="5"/>
      <c r="EF63" s="5"/>
      <c r="EG63" s="5"/>
      <c r="EK63" s="5"/>
    </row>
    <row r="64" spans="1:141" x14ac:dyDescent="0.25">
      <c r="A64" s="31">
        <v>3105</v>
      </c>
      <c r="B64" s="8" t="s">
        <v>428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5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6">
        <f t="shared" si="6"/>
        <v>0</v>
      </c>
      <c r="CI64" s="28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E64" s="5"/>
      <c r="EF64" s="5"/>
      <c r="EG64" s="5"/>
      <c r="EK64" s="5"/>
    </row>
    <row r="65" spans="1:141" x14ac:dyDescent="0.25">
      <c r="A65" s="31">
        <v>3110</v>
      </c>
      <c r="B65" s="8" t="s">
        <v>429</v>
      </c>
      <c r="L65" s="5">
        <v>0</v>
      </c>
      <c r="BZ65" s="6">
        <f t="shared" si="6"/>
        <v>0</v>
      </c>
      <c r="CI65" s="28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E65" s="5"/>
      <c r="EF65" s="5"/>
      <c r="EG65" s="5"/>
      <c r="EK65" s="5"/>
    </row>
    <row r="66" spans="1:141" x14ac:dyDescent="0.25">
      <c r="A66" s="31">
        <v>3113</v>
      </c>
      <c r="B66" s="8" t="s">
        <v>430</v>
      </c>
      <c r="C66" s="1">
        <v>0</v>
      </c>
      <c r="D66" s="6">
        <v>50255</v>
      </c>
      <c r="E66" s="1">
        <v>0</v>
      </c>
      <c r="F66" s="1">
        <v>0</v>
      </c>
      <c r="G66" s="6">
        <v>51535</v>
      </c>
      <c r="H66" s="1">
        <v>0</v>
      </c>
      <c r="I66" s="1">
        <v>0</v>
      </c>
      <c r="J66" s="6">
        <v>15247</v>
      </c>
      <c r="K66" s="1">
        <v>0</v>
      </c>
      <c r="L66" s="5">
        <v>0</v>
      </c>
      <c r="M66" s="1">
        <v>0</v>
      </c>
      <c r="N66" s="1">
        <v>0</v>
      </c>
      <c r="O66" s="1">
        <v>0</v>
      </c>
      <c r="P66" s="1">
        <v>0</v>
      </c>
      <c r="Q66" s="6">
        <v>18975</v>
      </c>
      <c r="R66" s="6">
        <v>8428</v>
      </c>
      <c r="S66" s="6">
        <v>66050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6">
        <v>7891</v>
      </c>
      <c r="AH66" s="1">
        <v>0</v>
      </c>
      <c r="AI66" s="1">
        <v>0</v>
      </c>
      <c r="AJ66" s="6">
        <v>10835</v>
      </c>
      <c r="AK66" s="1">
        <v>0</v>
      </c>
      <c r="AL66" s="1">
        <v>0</v>
      </c>
      <c r="AM66" s="1">
        <v>0</v>
      </c>
      <c r="AN66" s="1">
        <v>0</v>
      </c>
      <c r="AO66" s="6">
        <v>20253</v>
      </c>
      <c r="AP66" s="1">
        <v>0</v>
      </c>
      <c r="AQ66" s="1">
        <v>0</v>
      </c>
      <c r="AR66" s="1">
        <v>0</v>
      </c>
      <c r="AS66" s="6">
        <v>11964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6">
        <v>17053</v>
      </c>
      <c r="BB66" s="1">
        <v>0</v>
      </c>
      <c r="BC66" s="6">
        <v>12573</v>
      </c>
      <c r="BD66" s="6">
        <v>21900</v>
      </c>
      <c r="BE66" s="1">
        <v>0</v>
      </c>
      <c r="BF66" s="1">
        <v>0</v>
      </c>
      <c r="BG66" s="1">
        <v>0</v>
      </c>
      <c r="BH66" s="6">
        <v>13373</v>
      </c>
      <c r="BI66" s="6">
        <v>15084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6">
        <v>19592</v>
      </c>
      <c r="BR66" s="1">
        <v>0</v>
      </c>
      <c r="BS66" s="6">
        <v>36704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6">
        <f t="shared" si="6"/>
        <v>397712</v>
      </c>
      <c r="CI66" s="32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E66" s="5"/>
      <c r="EF66" s="5"/>
      <c r="EG66" s="5"/>
      <c r="EK66" s="5"/>
    </row>
    <row r="67" spans="1:141" x14ac:dyDescent="0.25">
      <c r="A67" s="31">
        <v>3118</v>
      </c>
      <c r="B67" s="8" t="s">
        <v>431</v>
      </c>
      <c r="C67" s="1">
        <v>0</v>
      </c>
      <c r="D67" s="1">
        <v>0</v>
      </c>
      <c r="E67" s="1">
        <v>855</v>
      </c>
      <c r="F67" s="1">
        <v>0</v>
      </c>
      <c r="G67" s="1">
        <v>0</v>
      </c>
      <c r="H67" s="6">
        <v>77174</v>
      </c>
      <c r="I67" s="1">
        <v>0</v>
      </c>
      <c r="J67" s="6">
        <v>332005</v>
      </c>
      <c r="K67" s="1">
        <v>0</v>
      </c>
      <c r="L67" s="5">
        <v>0</v>
      </c>
      <c r="M67" s="1">
        <v>0</v>
      </c>
      <c r="N67" s="1">
        <v>0</v>
      </c>
      <c r="O67" s="6">
        <v>26901</v>
      </c>
      <c r="P67" s="1">
        <v>0</v>
      </c>
      <c r="Q67" s="1">
        <v>0</v>
      </c>
      <c r="R67" s="6">
        <v>81266</v>
      </c>
      <c r="S67" s="6">
        <v>61024</v>
      </c>
      <c r="T67" s="1">
        <v>0</v>
      </c>
      <c r="U67" s="1">
        <v>0</v>
      </c>
      <c r="V67" s="6">
        <v>239138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6">
        <v>80740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6">
        <v>24706</v>
      </c>
      <c r="AK67" s="1">
        <v>0</v>
      </c>
      <c r="AL67" s="6">
        <v>8024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6">
        <v>47793</v>
      </c>
      <c r="AT67" s="1">
        <v>0</v>
      </c>
      <c r="AU67" s="1">
        <v>0</v>
      </c>
      <c r="AV67" s="1">
        <v>0</v>
      </c>
      <c r="AW67" s="6">
        <v>119310</v>
      </c>
      <c r="AX67" s="6">
        <v>801614</v>
      </c>
      <c r="AY67" s="1">
        <v>0</v>
      </c>
      <c r="AZ67" s="6">
        <v>26653</v>
      </c>
      <c r="BA67" s="1">
        <v>0</v>
      </c>
      <c r="BB67" s="6">
        <v>94288</v>
      </c>
      <c r="BC67" s="1">
        <v>0</v>
      </c>
      <c r="BD67" s="1">
        <v>0</v>
      </c>
      <c r="BE67" s="6">
        <v>97787</v>
      </c>
      <c r="BF67" s="6">
        <v>503759</v>
      </c>
      <c r="BG67" s="6">
        <v>231145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6">
        <v>54822</v>
      </c>
      <c r="BN67" s="1">
        <v>0</v>
      </c>
      <c r="BO67" s="1">
        <v>0</v>
      </c>
      <c r="BP67" s="1">
        <v>0</v>
      </c>
      <c r="BQ67" s="6">
        <v>95508</v>
      </c>
      <c r="BR67" s="6">
        <v>59245</v>
      </c>
      <c r="BS67" s="1">
        <v>0</v>
      </c>
      <c r="BT67" s="1">
        <v>0</v>
      </c>
      <c r="BU67" s="1">
        <v>0</v>
      </c>
      <c r="BV67" s="6">
        <v>208203</v>
      </c>
      <c r="BW67" s="1">
        <v>0</v>
      </c>
      <c r="BX67" s="1">
        <v>0</v>
      </c>
      <c r="BY67" s="1">
        <v>0</v>
      </c>
      <c r="BZ67" s="6">
        <f t="shared" si="6"/>
        <v>3271960</v>
      </c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E67" s="5"/>
      <c r="EF67" s="5"/>
      <c r="EG67" s="5"/>
      <c r="EK67" s="5"/>
    </row>
    <row r="68" spans="1:141" x14ac:dyDescent="0.25">
      <c r="A68" s="31">
        <v>3120</v>
      </c>
      <c r="B68" s="8" t="s">
        <v>432</v>
      </c>
      <c r="L68" s="5">
        <v>0</v>
      </c>
      <c r="BZ68" s="6">
        <f t="shared" si="6"/>
        <v>0</v>
      </c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E68" s="5"/>
      <c r="EF68" s="5"/>
      <c r="EG68" s="5"/>
      <c r="EK68" s="5"/>
    </row>
    <row r="69" spans="1:141" x14ac:dyDescent="0.25">
      <c r="A69" s="31">
        <v>3127</v>
      </c>
      <c r="B69" s="8" t="s">
        <v>433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6">
        <v>10482</v>
      </c>
      <c r="I69" s="1">
        <v>0</v>
      </c>
      <c r="J69" s="6">
        <v>86680</v>
      </c>
      <c r="K69" s="1">
        <v>0</v>
      </c>
      <c r="L69" s="5">
        <v>0</v>
      </c>
      <c r="M69" s="1">
        <v>0</v>
      </c>
      <c r="N69" s="1">
        <v>0</v>
      </c>
      <c r="O69" s="1">
        <v>0</v>
      </c>
      <c r="P69" s="1">
        <v>0</v>
      </c>
      <c r="Q69" s="6">
        <v>52882</v>
      </c>
      <c r="R69" s="6">
        <v>33846</v>
      </c>
      <c r="S69" s="1">
        <v>0</v>
      </c>
      <c r="T69" s="1">
        <v>0</v>
      </c>
      <c r="U69" s="1">
        <v>0</v>
      </c>
      <c r="V69" s="6">
        <v>2172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6">
        <v>9766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6">
        <v>23708</v>
      </c>
      <c r="AX69" s="6">
        <v>114933</v>
      </c>
      <c r="AY69" s="1">
        <v>0</v>
      </c>
      <c r="AZ69" s="1">
        <v>0</v>
      </c>
      <c r="BA69" s="1">
        <v>0</v>
      </c>
      <c r="BB69" s="6">
        <v>27100</v>
      </c>
      <c r="BC69" s="1">
        <v>0</v>
      </c>
      <c r="BD69" s="1">
        <v>0</v>
      </c>
      <c r="BE69" s="6">
        <v>17144</v>
      </c>
      <c r="BF69" s="1">
        <v>0</v>
      </c>
      <c r="BG69" s="6">
        <v>193360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6">
        <v>90323</v>
      </c>
      <c r="BW69" s="1">
        <v>0</v>
      </c>
      <c r="BX69" s="1">
        <v>0</v>
      </c>
      <c r="BY69" s="1">
        <v>0</v>
      </c>
      <c r="BZ69" s="6">
        <f t="shared" si="6"/>
        <v>662396</v>
      </c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E69" s="5"/>
      <c r="EF69" s="5"/>
      <c r="EG69" s="5"/>
      <c r="EK69" s="5"/>
    </row>
    <row r="70" spans="1:141" x14ac:dyDescent="0.25">
      <c r="A70" s="31">
        <v>3130</v>
      </c>
      <c r="B70" s="8" t="s">
        <v>146</v>
      </c>
      <c r="L70" s="5">
        <v>0</v>
      </c>
      <c r="BZ70" s="6">
        <f t="shared" si="6"/>
        <v>0</v>
      </c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E70" s="5"/>
      <c r="EF70" s="5"/>
      <c r="EG70" s="5"/>
      <c r="EK70" s="5"/>
    </row>
    <row r="71" spans="1:141" x14ac:dyDescent="0.25">
      <c r="A71" s="31">
        <v>3131</v>
      </c>
      <c r="B71" s="8" t="s">
        <v>434</v>
      </c>
      <c r="C71" s="1">
        <v>870</v>
      </c>
      <c r="D71" s="6">
        <v>2722</v>
      </c>
      <c r="E71" s="1">
        <v>870</v>
      </c>
      <c r="F71" s="1">
        <v>680</v>
      </c>
      <c r="G71" s="1">
        <v>680</v>
      </c>
      <c r="H71" s="1">
        <v>680</v>
      </c>
      <c r="I71" s="1">
        <v>870</v>
      </c>
      <c r="J71" s="6">
        <v>2722</v>
      </c>
      <c r="K71" s="1">
        <v>870</v>
      </c>
      <c r="L71" s="5">
        <v>1740</v>
      </c>
      <c r="M71" s="6">
        <v>2722</v>
      </c>
      <c r="N71" s="6">
        <v>4763</v>
      </c>
      <c r="O71" s="1">
        <v>870</v>
      </c>
      <c r="P71" s="6">
        <v>8845</v>
      </c>
      <c r="Q71" s="1">
        <v>680</v>
      </c>
      <c r="R71" s="1">
        <v>680</v>
      </c>
      <c r="S71" s="6">
        <v>30479</v>
      </c>
      <c r="T71" s="1">
        <v>0</v>
      </c>
      <c r="U71" s="6">
        <v>1361</v>
      </c>
      <c r="V71" s="6">
        <v>1361</v>
      </c>
      <c r="W71" s="1">
        <v>0</v>
      </c>
      <c r="X71" s="1">
        <v>870</v>
      </c>
      <c r="Y71" s="6">
        <v>2722</v>
      </c>
      <c r="Z71" s="1">
        <v>870</v>
      </c>
      <c r="AA71" s="1">
        <v>680</v>
      </c>
      <c r="AB71" s="1">
        <v>680</v>
      </c>
      <c r="AC71" s="6">
        <v>2041</v>
      </c>
      <c r="AD71" s="1">
        <v>870</v>
      </c>
      <c r="AE71" s="1">
        <v>870</v>
      </c>
      <c r="AF71" s="1">
        <v>870</v>
      </c>
      <c r="AG71" s="1">
        <v>680</v>
      </c>
      <c r="AH71" s="6">
        <v>38052</v>
      </c>
      <c r="AI71" s="6">
        <v>2576</v>
      </c>
      <c r="AJ71" s="1">
        <v>870</v>
      </c>
      <c r="AK71" s="1">
        <v>870</v>
      </c>
      <c r="AL71" s="1">
        <v>870</v>
      </c>
      <c r="AM71" s="6">
        <v>16568</v>
      </c>
      <c r="AN71" s="1">
        <v>0</v>
      </c>
      <c r="AO71" s="6">
        <v>1361</v>
      </c>
      <c r="AP71" s="6">
        <v>6438</v>
      </c>
      <c r="AQ71" s="6">
        <v>28768</v>
      </c>
      <c r="AR71" s="1">
        <v>870</v>
      </c>
      <c r="AS71" s="1">
        <v>680</v>
      </c>
      <c r="AT71" s="1">
        <v>0</v>
      </c>
      <c r="AU71" s="6">
        <v>2041</v>
      </c>
      <c r="AV71" s="1">
        <v>870</v>
      </c>
      <c r="AW71" s="1">
        <v>680</v>
      </c>
      <c r="AX71" s="6">
        <v>2722</v>
      </c>
      <c r="AY71" s="1">
        <v>870</v>
      </c>
      <c r="AZ71" s="1">
        <v>680</v>
      </c>
      <c r="BA71" s="1">
        <v>0</v>
      </c>
      <c r="BB71" s="1">
        <v>680</v>
      </c>
      <c r="BC71" s="6">
        <v>1361</v>
      </c>
      <c r="BD71" s="6">
        <v>2722</v>
      </c>
      <c r="BE71" s="6">
        <v>5378</v>
      </c>
      <c r="BF71" s="1">
        <v>0</v>
      </c>
      <c r="BG71" s="6">
        <v>4763</v>
      </c>
      <c r="BH71" s="1">
        <v>870</v>
      </c>
      <c r="BI71" s="6">
        <v>1745</v>
      </c>
      <c r="BJ71" s="1">
        <v>680</v>
      </c>
      <c r="BK71" s="1">
        <v>870</v>
      </c>
      <c r="BL71" s="1">
        <v>870</v>
      </c>
      <c r="BM71" s="6">
        <v>1640</v>
      </c>
      <c r="BN71" s="1">
        <v>680</v>
      </c>
      <c r="BO71" s="6">
        <v>3402</v>
      </c>
      <c r="BP71" s="6">
        <v>13053</v>
      </c>
      <c r="BQ71" s="6">
        <v>9545</v>
      </c>
      <c r="BR71" s="1">
        <v>680</v>
      </c>
      <c r="BS71" s="1">
        <v>680</v>
      </c>
      <c r="BT71" s="1">
        <v>680</v>
      </c>
      <c r="BU71" s="6">
        <v>2722</v>
      </c>
      <c r="BV71" s="6">
        <v>1361</v>
      </c>
      <c r="BW71" s="1">
        <v>0</v>
      </c>
      <c r="BX71" s="1">
        <v>0</v>
      </c>
      <c r="BY71" s="1">
        <v>0</v>
      </c>
      <c r="BZ71" s="6">
        <f t="shared" ref="BZ71:BZ134" si="13">SUM(C71:BY71)</f>
        <v>235786</v>
      </c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E71" s="5"/>
      <c r="EF71" s="5"/>
      <c r="EG71" s="5"/>
      <c r="EK71" s="5"/>
    </row>
    <row r="72" spans="1:141" x14ac:dyDescent="0.25">
      <c r="A72" s="31">
        <v>3132</v>
      </c>
      <c r="B72" s="8" t="s">
        <v>435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5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6">
        <v>35853</v>
      </c>
      <c r="AI72" s="1">
        <v>0</v>
      </c>
      <c r="AJ72" s="1">
        <v>0</v>
      </c>
      <c r="AK72" s="1">
        <v>0</v>
      </c>
      <c r="AL72" s="1">
        <v>0</v>
      </c>
      <c r="AM72" s="1">
        <v>629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6">
        <v>28968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629</v>
      </c>
      <c r="BF72" s="6">
        <v>6124</v>
      </c>
      <c r="BG72" s="6">
        <v>2516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6">
        <f t="shared" si="13"/>
        <v>74719</v>
      </c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E72" s="5"/>
      <c r="EF72" s="5"/>
      <c r="EG72" s="5"/>
      <c r="EK72" s="5"/>
    </row>
    <row r="73" spans="1:141" x14ac:dyDescent="0.25">
      <c r="A73" s="31">
        <v>3134</v>
      </c>
      <c r="B73" s="8" t="s">
        <v>436</v>
      </c>
      <c r="C73" s="6">
        <v>376295</v>
      </c>
      <c r="D73" s="6">
        <v>2629284</v>
      </c>
      <c r="E73" s="6">
        <v>156136</v>
      </c>
      <c r="F73" s="6">
        <v>938674</v>
      </c>
      <c r="G73" s="6">
        <v>405431</v>
      </c>
      <c r="H73" s="6">
        <v>475638</v>
      </c>
      <c r="I73" s="6">
        <v>382013</v>
      </c>
      <c r="J73" s="6">
        <v>444003</v>
      </c>
      <c r="K73" s="6">
        <v>33225</v>
      </c>
      <c r="L73" s="5">
        <v>27858</v>
      </c>
      <c r="M73" s="1">
        <v>0</v>
      </c>
      <c r="N73" s="6">
        <v>41802</v>
      </c>
      <c r="O73" s="1">
        <v>0</v>
      </c>
      <c r="P73" s="6">
        <v>241276</v>
      </c>
      <c r="Q73" s="6">
        <v>7292</v>
      </c>
      <c r="R73" s="6">
        <v>25027</v>
      </c>
      <c r="S73" s="6">
        <v>11729</v>
      </c>
      <c r="T73" s="1">
        <v>0</v>
      </c>
      <c r="U73" s="6">
        <v>73968</v>
      </c>
      <c r="V73" s="6">
        <v>24433</v>
      </c>
      <c r="W73" s="1">
        <v>0</v>
      </c>
      <c r="X73" s="1">
        <v>0</v>
      </c>
      <c r="Y73" s="6">
        <v>72929</v>
      </c>
      <c r="Z73" s="6">
        <v>22862</v>
      </c>
      <c r="AA73" s="1">
        <v>0</v>
      </c>
      <c r="AB73" s="6">
        <v>10000</v>
      </c>
      <c r="AC73" s="1">
        <v>0</v>
      </c>
      <c r="AD73" s="1">
        <v>0</v>
      </c>
      <c r="AE73" s="6">
        <v>11559</v>
      </c>
      <c r="AF73" s="6">
        <v>7400</v>
      </c>
      <c r="AG73" s="6">
        <v>59200</v>
      </c>
      <c r="AH73" s="1">
        <v>0</v>
      </c>
      <c r="AI73" s="6">
        <v>24366</v>
      </c>
      <c r="AJ73" s="6">
        <v>3430</v>
      </c>
      <c r="AK73" s="1">
        <v>0</v>
      </c>
      <c r="AL73" s="6">
        <v>27636</v>
      </c>
      <c r="AM73" s="1">
        <v>0</v>
      </c>
      <c r="AN73" s="1">
        <v>0</v>
      </c>
      <c r="AO73" s="6">
        <v>426939</v>
      </c>
      <c r="AP73" s="6">
        <v>31109</v>
      </c>
      <c r="AQ73" s="6">
        <v>28801</v>
      </c>
      <c r="AR73" s="6">
        <v>5939</v>
      </c>
      <c r="AS73" s="6">
        <v>16586</v>
      </c>
      <c r="AT73" s="6">
        <v>59463</v>
      </c>
      <c r="AU73" s="6">
        <v>28264</v>
      </c>
      <c r="AV73" s="1">
        <v>0</v>
      </c>
      <c r="AW73" s="6">
        <v>8332</v>
      </c>
      <c r="AX73" s="6">
        <v>9520</v>
      </c>
      <c r="AY73" s="1">
        <v>0</v>
      </c>
      <c r="AZ73" s="6">
        <v>3173</v>
      </c>
      <c r="BA73" s="1">
        <v>0</v>
      </c>
      <c r="BB73" s="6">
        <v>7343</v>
      </c>
      <c r="BC73" s="1">
        <v>0</v>
      </c>
      <c r="BD73" s="6">
        <v>187805</v>
      </c>
      <c r="BE73" s="6">
        <v>265694</v>
      </c>
      <c r="BF73" s="6">
        <v>262177</v>
      </c>
      <c r="BG73" s="1">
        <v>0</v>
      </c>
      <c r="BH73" s="6">
        <v>47152</v>
      </c>
      <c r="BI73" s="6">
        <v>42775</v>
      </c>
      <c r="BJ73" s="6">
        <v>10000</v>
      </c>
      <c r="BK73" s="6">
        <v>7289</v>
      </c>
      <c r="BL73" s="1">
        <v>0</v>
      </c>
      <c r="BM73" s="6">
        <v>10871</v>
      </c>
      <c r="BN73" s="6">
        <v>42155</v>
      </c>
      <c r="BO73" s="6">
        <v>4087</v>
      </c>
      <c r="BP73" s="6">
        <v>35706</v>
      </c>
      <c r="BQ73" s="1">
        <v>0</v>
      </c>
      <c r="BR73" s="6">
        <v>1383</v>
      </c>
      <c r="BS73" s="1">
        <v>0</v>
      </c>
      <c r="BT73" s="1">
        <v>0</v>
      </c>
      <c r="BU73" s="6">
        <v>23896</v>
      </c>
      <c r="BV73" s="6">
        <v>39647</v>
      </c>
      <c r="BW73" s="6">
        <v>1345957</v>
      </c>
      <c r="BX73" s="1">
        <v>0</v>
      </c>
      <c r="BY73" s="1">
        <v>0</v>
      </c>
      <c r="BZ73" s="6">
        <f t="shared" si="13"/>
        <v>9485529</v>
      </c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E73" s="5"/>
      <c r="EF73" s="5"/>
      <c r="EG73" s="5"/>
      <c r="EK73" s="5"/>
    </row>
    <row r="74" spans="1:141" x14ac:dyDescent="0.25">
      <c r="A74" s="31">
        <v>3135</v>
      </c>
      <c r="B74" s="8" t="s">
        <v>437</v>
      </c>
      <c r="C74" s="6">
        <v>233763</v>
      </c>
      <c r="D74" s="6">
        <v>1168816</v>
      </c>
      <c r="E74" s="6">
        <v>58441</v>
      </c>
      <c r="F74" s="6">
        <v>467526</v>
      </c>
      <c r="G74" s="6">
        <v>233763</v>
      </c>
      <c r="H74" s="6">
        <v>180272</v>
      </c>
      <c r="I74" s="6">
        <v>233763</v>
      </c>
      <c r="J74" s="6">
        <v>642449</v>
      </c>
      <c r="K74" s="6">
        <v>116882</v>
      </c>
      <c r="L74" s="5">
        <v>233763</v>
      </c>
      <c r="M74" s="6">
        <v>1110375</v>
      </c>
      <c r="N74" s="6">
        <v>2162934</v>
      </c>
      <c r="O74" s="6">
        <v>85157</v>
      </c>
      <c r="P74" s="1">
        <v>0</v>
      </c>
      <c r="Q74" s="6">
        <v>467526</v>
      </c>
      <c r="R74" s="6">
        <v>233569</v>
      </c>
      <c r="S74" s="6">
        <v>467526</v>
      </c>
      <c r="T74" s="1">
        <v>0</v>
      </c>
      <c r="U74" s="6">
        <v>286891</v>
      </c>
      <c r="V74" s="6">
        <v>731282</v>
      </c>
      <c r="W74" s="6">
        <v>58441</v>
      </c>
      <c r="X74" s="6">
        <v>233763</v>
      </c>
      <c r="Y74" s="6">
        <v>838172</v>
      </c>
      <c r="Z74" s="6">
        <v>254221</v>
      </c>
      <c r="AA74" s="6">
        <v>233763</v>
      </c>
      <c r="AB74" s="6">
        <v>233763</v>
      </c>
      <c r="AC74" s="6">
        <v>818171</v>
      </c>
      <c r="AD74" s="6">
        <v>58441</v>
      </c>
      <c r="AE74" s="6">
        <v>193731</v>
      </c>
      <c r="AF74" s="6">
        <v>58441</v>
      </c>
      <c r="AG74" s="6">
        <v>610408</v>
      </c>
      <c r="AH74" s="1">
        <v>0</v>
      </c>
      <c r="AI74" s="6">
        <v>444150</v>
      </c>
      <c r="AJ74" s="6">
        <v>131868</v>
      </c>
      <c r="AK74" s="6">
        <v>58441</v>
      </c>
      <c r="AL74" s="6">
        <v>350645</v>
      </c>
      <c r="AM74" s="1">
        <v>0</v>
      </c>
      <c r="AN74" s="1">
        <v>0</v>
      </c>
      <c r="AO74" s="6">
        <v>525967</v>
      </c>
      <c r="AP74" s="6">
        <v>759731</v>
      </c>
      <c r="AQ74" s="6">
        <v>350645</v>
      </c>
      <c r="AR74" s="6">
        <v>175322</v>
      </c>
      <c r="AS74" s="6">
        <v>186359</v>
      </c>
      <c r="AT74" s="6">
        <v>993494</v>
      </c>
      <c r="AU74" s="6">
        <v>350645</v>
      </c>
      <c r="AV74" s="6">
        <v>66338</v>
      </c>
      <c r="AW74" s="6">
        <v>181675</v>
      </c>
      <c r="AX74" s="6">
        <v>829646</v>
      </c>
      <c r="AY74" s="6">
        <v>58442</v>
      </c>
      <c r="AZ74" s="6">
        <v>269164</v>
      </c>
      <c r="BA74" s="6">
        <v>292204</v>
      </c>
      <c r="BB74" s="6">
        <v>428712</v>
      </c>
      <c r="BC74" s="6">
        <v>584408</v>
      </c>
      <c r="BD74" s="6">
        <v>876612</v>
      </c>
      <c r="BE74" s="6">
        <v>895796</v>
      </c>
      <c r="BF74" s="1">
        <v>0</v>
      </c>
      <c r="BG74" s="1">
        <v>0</v>
      </c>
      <c r="BH74" s="6">
        <v>108116</v>
      </c>
      <c r="BI74" s="6">
        <v>350645</v>
      </c>
      <c r="BJ74" s="6">
        <v>525967</v>
      </c>
      <c r="BK74" s="6">
        <v>175322</v>
      </c>
      <c r="BL74" s="6">
        <v>58441</v>
      </c>
      <c r="BM74" s="6">
        <v>467526</v>
      </c>
      <c r="BN74" s="6">
        <v>525967</v>
      </c>
      <c r="BO74" s="6">
        <v>410762</v>
      </c>
      <c r="BP74" s="6">
        <v>876612</v>
      </c>
      <c r="BQ74" s="6">
        <v>269861</v>
      </c>
      <c r="BR74" s="6">
        <v>292204</v>
      </c>
      <c r="BS74" s="6">
        <v>350645</v>
      </c>
      <c r="BT74" s="6">
        <v>352035</v>
      </c>
      <c r="BU74" s="6">
        <v>818171</v>
      </c>
      <c r="BV74" s="6">
        <v>590224</v>
      </c>
      <c r="BW74" s="1">
        <v>0</v>
      </c>
      <c r="BX74" s="6">
        <v>664842</v>
      </c>
      <c r="BY74" s="6">
        <v>75366</v>
      </c>
      <c r="BZ74" s="6">
        <f t="shared" si="13"/>
        <v>28428983</v>
      </c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E74" s="5"/>
      <c r="EF74" s="5"/>
      <c r="EG74" s="5"/>
      <c r="EK74" s="5"/>
    </row>
    <row r="75" spans="1:141" x14ac:dyDescent="0.25">
      <c r="A75" s="31">
        <v>3136</v>
      </c>
      <c r="B75" s="8" t="s">
        <v>438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6">
        <v>62698</v>
      </c>
      <c r="I75" s="1">
        <v>0</v>
      </c>
      <c r="J75" s="6">
        <v>68125</v>
      </c>
      <c r="K75" s="1">
        <v>0</v>
      </c>
      <c r="L75" s="5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6">
        <v>147948</v>
      </c>
      <c r="S75" s="1">
        <v>0</v>
      </c>
      <c r="T75" s="1">
        <v>0</v>
      </c>
      <c r="U75" s="1">
        <v>0</v>
      </c>
      <c r="V75" s="6">
        <v>6718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6">
        <v>11856</v>
      </c>
      <c r="AF75" s="1">
        <v>0</v>
      </c>
      <c r="AG75" s="1">
        <v>0</v>
      </c>
      <c r="AH75" s="1">
        <v>0</v>
      </c>
      <c r="AI75" s="1">
        <v>0</v>
      </c>
      <c r="AJ75" s="6">
        <v>24374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6">
        <v>45713</v>
      </c>
      <c r="AX75" s="6">
        <v>518635</v>
      </c>
      <c r="AY75" s="1">
        <v>0</v>
      </c>
      <c r="AZ75" s="6">
        <v>6859</v>
      </c>
      <c r="BA75" s="1">
        <v>0</v>
      </c>
      <c r="BB75" s="6">
        <v>182935</v>
      </c>
      <c r="BC75" s="6">
        <v>1838</v>
      </c>
      <c r="BD75" s="1">
        <v>0</v>
      </c>
      <c r="BE75" s="6">
        <v>232611</v>
      </c>
      <c r="BF75" s="6">
        <v>386534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6">
        <f t="shared" si="13"/>
        <v>1696844</v>
      </c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E75" s="5"/>
      <c r="EF75" s="5"/>
      <c r="EG75" s="5"/>
      <c r="EK75" s="5"/>
    </row>
    <row r="76" spans="1:141" x14ac:dyDescent="0.25">
      <c r="A76" s="31">
        <v>3140</v>
      </c>
      <c r="B76" s="8" t="s">
        <v>439</v>
      </c>
      <c r="L76" s="5">
        <v>0</v>
      </c>
      <c r="BZ76" s="6">
        <f t="shared" si="13"/>
        <v>0</v>
      </c>
    </row>
    <row r="77" spans="1:141" x14ac:dyDescent="0.25">
      <c r="A77" s="31">
        <v>3142</v>
      </c>
      <c r="B77" s="8" t="s">
        <v>440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5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6">
        <f t="shared" si="13"/>
        <v>0</v>
      </c>
    </row>
    <row r="78" spans="1:141" x14ac:dyDescent="0.25">
      <c r="A78" s="31">
        <v>3143</v>
      </c>
      <c r="B78" s="8" t="s">
        <v>441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6">
        <v>7637</v>
      </c>
      <c r="K78" s="1">
        <v>0</v>
      </c>
      <c r="L78" s="5">
        <v>0</v>
      </c>
      <c r="M78" s="1">
        <v>0</v>
      </c>
      <c r="N78" s="1">
        <v>0</v>
      </c>
      <c r="O78" s="6">
        <v>26859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6">
        <v>676250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6">
        <f t="shared" si="13"/>
        <v>710746</v>
      </c>
    </row>
    <row r="79" spans="1:141" x14ac:dyDescent="0.25">
      <c r="A79" s="31">
        <v>3155</v>
      </c>
      <c r="B79" s="8" t="s">
        <v>442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6">
        <v>7819</v>
      </c>
      <c r="K79" s="6">
        <v>4192</v>
      </c>
      <c r="L79" s="5">
        <v>0</v>
      </c>
      <c r="M79" s="1">
        <v>0</v>
      </c>
      <c r="N79" s="1">
        <v>0</v>
      </c>
      <c r="O79" s="1">
        <v>0</v>
      </c>
      <c r="P79" s="1">
        <v>0</v>
      </c>
      <c r="Q79" s="1">
        <v>140</v>
      </c>
      <c r="R79" s="6">
        <v>5143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6">
        <v>3018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335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6">
        <v>6687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6">
        <v>3990</v>
      </c>
      <c r="AY79" s="1">
        <v>0</v>
      </c>
      <c r="AZ79" s="1">
        <v>0</v>
      </c>
      <c r="BA79" s="1">
        <v>0</v>
      </c>
      <c r="BB79" s="1">
        <v>275</v>
      </c>
      <c r="BC79" s="1">
        <v>0</v>
      </c>
      <c r="BD79" s="1">
        <v>0</v>
      </c>
      <c r="BE79" s="1">
        <v>0</v>
      </c>
      <c r="BF79" s="6">
        <v>19535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6">
        <v>8924</v>
      </c>
      <c r="BP79" s="1">
        <v>277</v>
      </c>
      <c r="BQ79" s="1">
        <v>0</v>
      </c>
      <c r="BR79" s="1">
        <v>285</v>
      </c>
      <c r="BS79" s="1">
        <v>0</v>
      </c>
      <c r="BT79" s="1">
        <v>0</v>
      </c>
      <c r="BU79" s="6">
        <v>12752</v>
      </c>
      <c r="BV79" s="1">
        <v>0</v>
      </c>
      <c r="BW79" s="1">
        <v>0</v>
      </c>
      <c r="BX79" s="1">
        <v>0</v>
      </c>
      <c r="BY79" s="1">
        <v>0</v>
      </c>
      <c r="BZ79" s="6">
        <f t="shared" si="13"/>
        <v>73372</v>
      </c>
    </row>
    <row r="80" spans="1:141" x14ac:dyDescent="0.25">
      <c r="A80" s="31">
        <v>3156</v>
      </c>
      <c r="B80" s="8" t="s">
        <v>443</v>
      </c>
      <c r="C80" s="1">
        <v>0</v>
      </c>
      <c r="D80" s="6">
        <v>3272</v>
      </c>
      <c r="E80" s="1">
        <v>0</v>
      </c>
      <c r="F80" s="6">
        <v>3843</v>
      </c>
      <c r="G80" s="1">
        <v>0</v>
      </c>
      <c r="H80" s="1">
        <v>0</v>
      </c>
      <c r="I80" s="1">
        <v>0</v>
      </c>
      <c r="J80" s="1">
        <v>0</v>
      </c>
      <c r="K80" s="6">
        <v>6574</v>
      </c>
      <c r="L80" s="5">
        <v>0</v>
      </c>
      <c r="M80" s="6">
        <v>5809</v>
      </c>
      <c r="N80" s="6">
        <v>1103</v>
      </c>
      <c r="O80" s="1">
        <v>0</v>
      </c>
      <c r="P80" s="6">
        <v>20735</v>
      </c>
      <c r="Q80" s="6">
        <v>11115</v>
      </c>
      <c r="R80" s="1">
        <v>867</v>
      </c>
      <c r="S80" s="1">
        <v>0</v>
      </c>
      <c r="T80" s="1">
        <v>0</v>
      </c>
      <c r="U80" s="6">
        <v>48455</v>
      </c>
      <c r="V80" s="6">
        <v>2588</v>
      </c>
      <c r="W80" s="1">
        <v>0</v>
      </c>
      <c r="X80" s="1">
        <v>0</v>
      </c>
      <c r="Y80" s="6">
        <v>16126</v>
      </c>
      <c r="Z80" s="1">
        <v>0</v>
      </c>
      <c r="AA80" s="6">
        <v>2601</v>
      </c>
      <c r="AB80" s="1">
        <v>0</v>
      </c>
      <c r="AC80" s="6">
        <v>1062</v>
      </c>
      <c r="AD80" s="1">
        <v>0</v>
      </c>
      <c r="AE80" s="1">
        <v>0</v>
      </c>
      <c r="AF80" s="1">
        <v>0</v>
      </c>
      <c r="AG80" s="1">
        <v>750</v>
      </c>
      <c r="AH80" s="6">
        <v>26247</v>
      </c>
      <c r="AI80" s="6">
        <v>1810</v>
      </c>
      <c r="AJ80" s="1">
        <v>0</v>
      </c>
      <c r="AK80" s="1">
        <v>0</v>
      </c>
      <c r="AL80" s="1">
        <v>309</v>
      </c>
      <c r="AM80" s="6">
        <v>48850</v>
      </c>
      <c r="AN80" s="1">
        <v>0</v>
      </c>
      <c r="AO80" s="6">
        <v>2963</v>
      </c>
      <c r="AP80" s="6">
        <v>9972</v>
      </c>
      <c r="AQ80" s="6">
        <v>2449</v>
      </c>
      <c r="AR80" s="1">
        <v>0</v>
      </c>
      <c r="AS80" s="1">
        <v>0</v>
      </c>
      <c r="AT80" s="1">
        <v>0</v>
      </c>
      <c r="AU80" s="6">
        <v>5752</v>
      </c>
      <c r="AV80" s="1">
        <v>0</v>
      </c>
      <c r="AW80" s="1">
        <v>0</v>
      </c>
      <c r="AX80" s="1">
        <v>500</v>
      </c>
      <c r="AY80" s="1">
        <v>0</v>
      </c>
      <c r="AZ80" s="1">
        <v>51</v>
      </c>
      <c r="BA80" s="6">
        <v>1373</v>
      </c>
      <c r="BB80" s="6">
        <v>25259</v>
      </c>
      <c r="BC80" s="1">
        <v>0</v>
      </c>
      <c r="BD80" s="1">
        <v>0</v>
      </c>
      <c r="BE80" s="6">
        <v>21938</v>
      </c>
      <c r="BF80" s="6">
        <v>6916</v>
      </c>
      <c r="BG80" s="6">
        <v>124749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6">
        <v>79890</v>
      </c>
      <c r="BP80" s="6">
        <v>17586</v>
      </c>
      <c r="BQ80" s="1">
        <v>0</v>
      </c>
      <c r="BR80" s="1">
        <v>209</v>
      </c>
      <c r="BS80" s="1">
        <v>0</v>
      </c>
      <c r="BT80" s="6">
        <v>6716</v>
      </c>
      <c r="BU80" s="6">
        <v>5508</v>
      </c>
      <c r="BV80" s="1">
        <v>0</v>
      </c>
      <c r="BW80" s="1">
        <v>0</v>
      </c>
      <c r="BX80" s="1">
        <v>0</v>
      </c>
      <c r="BY80" s="1">
        <v>0</v>
      </c>
      <c r="BZ80" s="6">
        <f t="shared" si="13"/>
        <v>513947</v>
      </c>
    </row>
    <row r="81" spans="1:78" x14ac:dyDescent="0.25">
      <c r="A81" s="31">
        <v>3160</v>
      </c>
      <c r="B81" s="8" t="s">
        <v>444</v>
      </c>
      <c r="C81" s="6">
        <v>457728</v>
      </c>
      <c r="D81" s="6">
        <v>3162631</v>
      </c>
      <c r="E81" s="6">
        <v>181077</v>
      </c>
      <c r="F81" s="6">
        <v>988965</v>
      </c>
      <c r="G81" s="6">
        <v>417734</v>
      </c>
      <c r="H81" s="6">
        <v>543675</v>
      </c>
      <c r="I81" s="1">
        <v>0</v>
      </c>
      <c r="J81" s="6">
        <v>1538157</v>
      </c>
      <c r="K81" s="6">
        <v>359887</v>
      </c>
      <c r="L81" s="5">
        <v>552184</v>
      </c>
      <c r="M81" s="6">
        <v>1987662</v>
      </c>
      <c r="N81" s="6">
        <v>3208524</v>
      </c>
      <c r="O81" s="6">
        <v>288946</v>
      </c>
      <c r="P81" s="6">
        <v>4250880</v>
      </c>
      <c r="Q81" s="6">
        <v>907124</v>
      </c>
      <c r="R81" s="6">
        <v>919457</v>
      </c>
      <c r="S81" s="6">
        <v>1234196</v>
      </c>
      <c r="T81" s="1">
        <v>0</v>
      </c>
      <c r="U81" s="6">
        <v>1064166</v>
      </c>
      <c r="V81" s="6">
        <v>1614282</v>
      </c>
      <c r="W81" s="6">
        <v>160655</v>
      </c>
      <c r="X81" s="6">
        <v>456733</v>
      </c>
      <c r="Y81" s="6">
        <v>2164840</v>
      </c>
      <c r="Z81" s="6">
        <v>362253</v>
      </c>
      <c r="AA81" s="6">
        <v>767120</v>
      </c>
      <c r="AB81" s="6">
        <v>680504</v>
      </c>
      <c r="AC81" s="6">
        <v>1437106</v>
      </c>
      <c r="AD81" s="6">
        <v>136627</v>
      </c>
      <c r="AE81" s="6">
        <v>340760</v>
      </c>
      <c r="AF81" s="6">
        <v>107275</v>
      </c>
      <c r="AG81" s="6">
        <v>1231630</v>
      </c>
      <c r="AH81" s="6">
        <v>8017943</v>
      </c>
      <c r="AI81" s="6">
        <v>1013691</v>
      </c>
      <c r="AJ81" s="6">
        <v>109588</v>
      </c>
      <c r="AK81" s="6">
        <v>146113</v>
      </c>
      <c r="AL81" s="6">
        <v>444518</v>
      </c>
      <c r="AM81" s="6">
        <v>5121397</v>
      </c>
      <c r="AN81" s="1">
        <v>0</v>
      </c>
      <c r="AO81" s="6">
        <v>1302385</v>
      </c>
      <c r="AP81" s="6">
        <v>1297205</v>
      </c>
      <c r="AQ81" s="6">
        <v>955952</v>
      </c>
      <c r="AR81" s="6">
        <v>387807</v>
      </c>
      <c r="AS81" s="6">
        <v>548994</v>
      </c>
      <c r="AT81" s="6">
        <v>3627058</v>
      </c>
      <c r="AU81" s="6">
        <v>1146301</v>
      </c>
      <c r="AV81" s="6">
        <v>319579</v>
      </c>
      <c r="AW81" s="6">
        <v>638756</v>
      </c>
      <c r="AX81" s="6">
        <v>2083938</v>
      </c>
      <c r="AY81" s="6">
        <v>203012</v>
      </c>
      <c r="AZ81" s="6">
        <v>925843</v>
      </c>
      <c r="BA81" s="6">
        <v>737699</v>
      </c>
      <c r="BB81" s="6">
        <v>817380</v>
      </c>
      <c r="BC81" s="6">
        <v>1494576</v>
      </c>
      <c r="BD81" s="6">
        <v>2336485</v>
      </c>
      <c r="BE81" s="6">
        <v>2174028</v>
      </c>
      <c r="BF81" s="6">
        <v>2422678</v>
      </c>
      <c r="BG81" s="6">
        <v>2415541</v>
      </c>
      <c r="BH81" s="6">
        <v>325827</v>
      </c>
      <c r="BI81" s="6">
        <v>446184</v>
      </c>
      <c r="BJ81" s="6">
        <v>1100686</v>
      </c>
      <c r="BK81" s="6">
        <v>405965</v>
      </c>
      <c r="BL81" s="6">
        <v>314837</v>
      </c>
      <c r="BM81" s="6">
        <v>816624</v>
      </c>
      <c r="BN81" s="6">
        <v>991398</v>
      </c>
      <c r="BO81" s="6">
        <v>1144445</v>
      </c>
      <c r="BP81" s="6">
        <v>2106769</v>
      </c>
      <c r="BQ81" s="6">
        <v>560042</v>
      </c>
      <c r="BR81" s="6">
        <v>804259</v>
      </c>
      <c r="BS81" s="6">
        <v>721851</v>
      </c>
      <c r="BT81" s="6">
        <v>770121</v>
      </c>
      <c r="BU81" s="6">
        <v>1763706</v>
      </c>
      <c r="BV81" s="6">
        <v>942683</v>
      </c>
      <c r="BW81" s="1">
        <v>0</v>
      </c>
      <c r="BX81" s="1">
        <v>0</v>
      </c>
      <c r="BY81" s="1">
        <v>0</v>
      </c>
      <c r="BZ81" s="6">
        <f t="shared" si="13"/>
        <v>85426642</v>
      </c>
    </row>
    <row r="82" spans="1:78" x14ac:dyDescent="0.25">
      <c r="A82" s="31">
        <v>3161</v>
      </c>
      <c r="B82" s="8" t="s">
        <v>445</v>
      </c>
      <c r="C82" s="1">
        <v>719</v>
      </c>
      <c r="D82" s="6">
        <v>5565</v>
      </c>
      <c r="E82" s="1">
        <v>363</v>
      </c>
      <c r="F82" s="1">
        <v>0</v>
      </c>
      <c r="G82" s="1">
        <v>0</v>
      </c>
      <c r="H82" s="1">
        <v>0</v>
      </c>
      <c r="I82" s="6">
        <v>452130</v>
      </c>
      <c r="J82" s="6">
        <v>3594</v>
      </c>
      <c r="K82" s="1">
        <v>0</v>
      </c>
      <c r="L82" s="5">
        <v>442</v>
      </c>
      <c r="M82" s="1">
        <v>0</v>
      </c>
      <c r="N82" s="6">
        <v>6975</v>
      </c>
      <c r="O82" s="1">
        <v>0</v>
      </c>
      <c r="P82" s="6">
        <v>8204</v>
      </c>
      <c r="Q82" s="6">
        <v>3567</v>
      </c>
      <c r="R82" s="6">
        <v>1387</v>
      </c>
      <c r="S82" s="6">
        <v>1780</v>
      </c>
      <c r="T82" s="1">
        <v>0</v>
      </c>
      <c r="U82" s="1">
        <v>0</v>
      </c>
      <c r="V82" s="6">
        <v>2697</v>
      </c>
      <c r="W82" s="1">
        <v>0</v>
      </c>
      <c r="X82" s="1">
        <v>0</v>
      </c>
      <c r="Y82" s="6">
        <v>4716</v>
      </c>
      <c r="Z82" s="1">
        <v>680</v>
      </c>
      <c r="AA82" s="6">
        <v>8645</v>
      </c>
      <c r="AB82" s="1">
        <v>784</v>
      </c>
      <c r="AC82" s="6">
        <v>3838</v>
      </c>
      <c r="AD82" s="1">
        <v>0</v>
      </c>
      <c r="AE82" s="6">
        <v>1058</v>
      </c>
      <c r="AF82" s="1">
        <v>0</v>
      </c>
      <c r="AG82" s="1">
        <v>0</v>
      </c>
      <c r="AH82" s="1">
        <v>0</v>
      </c>
      <c r="AI82" s="6">
        <v>2010</v>
      </c>
      <c r="AJ82" s="1">
        <v>0</v>
      </c>
      <c r="AK82" s="1">
        <v>0</v>
      </c>
      <c r="AL82" s="1">
        <v>0</v>
      </c>
      <c r="AM82" s="6">
        <v>9239</v>
      </c>
      <c r="AN82" s="1">
        <v>0</v>
      </c>
      <c r="AO82" s="6">
        <v>2237</v>
      </c>
      <c r="AP82" s="1">
        <v>0</v>
      </c>
      <c r="AQ82" s="1">
        <v>0</v>
      </c>
      <c r="AR82" s="1">
        <v>0</v>
      </c>
      <c r="AS82" s="1">
        <v>831</v>
      </c>
      <c r="AT82" s="6">
        <v>101476</v>
      </c>
      <c r="AU82" s="6">
        <v>2185</v>
      </c>
      <c r="AV82" s="1">
        <v>471</v>
      </c>
      <c r="AW82" s="1">
        <v>863</v>
      </c>
      <c r="AX82" s="6">
        <v>2429</v>
      </c>
      <c r="AY82" s="1">
        <v>0</v>
      </c>
      <c r="AZ82" s="6">
        <v>1402</v>
      </c>
      <c r="BA82" s="1">
        <v>0</v>
      </c>
      <c r="BB82" s="1">
        <v>0</v>
      </c>
      <c r="BC82" s="6">
        <v>2351</v>
      </c>
      <c r="BD82" s="1">
        <v>0</v>
      </c>
      <c r="BE82" s="6">
        <v>3281</v>
      </c>
      <c r="BF82" s="6">
        <v>6089</v>
      </c>
      <c r="BG82" s="6">
        <v>5121</v>
      </c>
      <c r="BH82" s="1">
        <v>0</v>
      </c>
      <c r="BI82" s="1">
        <v>981</v>
      </c>
      <c r="BJ82" s="6">
        <v>2105</v>
      </c>
      <c r="BK82" s="1">
        <v>683</v>
      </c>
      <c r="BL82" s="1">
        <v>591</v>
      </c>
      <c r="BM82" s="6">
        <v>24675</v>
      </c>
      <c r="BN82" s="6">
        <v>2476</v>
      </c>
      <c r="BO82" s="6">
        <v>1628</v>
      </c>
      <c r="BP82" s="6">
        <v>4790</v>
      </c>
      <c r="BQ82" s="6">
        <v>1022</v>
      </c>
      <c r="BR82" s="6">
        <v>1315</v>
      </c>
      <c r="BS82" s="6">
        <v>1127</v>
      </c>
      <c r="BT82" s="1">
        <v>0</v>
      </c>
      <c r="BU82" s="6">
        <v>3633</v>
      </c>
      <c r="BV82" s="1">
        <v>0</v>
      </c>
      <c r="BW82" s="1">
        <v>0</v>
      </c>
      <c r="BX82" s="1">
        <v>0</v>
      </c>
      <c r="BY82" s="1">
        <v>0</v>
      </c>
      <c r="BZ82" s="6">
        <f t="shared" si="13"/>
        <v>692155</v>
      </c>
    </row>
    <row r="83" spans="1:78" x14ac:dyDescent="0.25">
      <c r="A83" s="31">
        <v>3162</v>
      </c>
      <c r="B83" s="8" t="s">
        <v>446</v>
      </c>
      <c r="C83" s="6">
        <v>17011</v>
      </c>
      <c r="D83" s="6">
        <v>95024</v>
      </c>
      <c r="E83" s="6">
        <v>9385</v>
      </c>
      <c r="F83" s="6">
        <v>27569</v>
      </c>
      <c r="G83" s="6">
        <v>14664</v>
      </c>
      <c r="H83" s="6">
        <v>17597</v>
      </c>
      <c r="I83" s="6">
        <v>12318</v>
      </c>
      <c r="J83" s="6">
        <v>48685</v>
      </c>
      <c r="K83" s="6">
        <v>17011</v>
      </c>
      <c r="L83" s="5">
        <v>24636</v>
      </c>
      <c r="M83" s="6">
        <v>74494</v>
      </c>
      <c r="N83" s="6">
        <v>112035</v>
      </c>
      <c r="O83" s="6">
        <v>11731</v>
      </c>
      <c r="P83" s="6">
        <v>155441</v>
      </c>
      <c r="Q83" s="6">
        <v>29915</v>
      </c>
      <c r="R83" s="6">
        <v>26396</v>
      </c>
      <c r="S83" s="6">
        <v>52791</v>
      </c>
      <c r="T83" s="1">
        <v>0</v>
      </c>
      <c r="U83" s="6">
        <v>36367</v>
      </c>
      <c r="V83" s="6">
        <v>53378</v>
      </c>
      <c r="W83" s="6">
        <v>4693</v>
      </c>
      <c r="X83" s="6">
        <v>18184</v>
      </c>
      <c r="Y83" s="6">
        <v>76254</v>
      </c>
      <c r="Z83" s="6">
        <v>18184</v>
      </c>
      <c r="AA83" s="6">
        <v>28155</v>
      </c>
      <c r="AB83" s="6">
        <v>24049</v>
      </c>
      <c r="AC83" s="6">
        <v>46926</v>
      </c>
      <c r="AD83" s="6">
        <v>6452</v>
      </c>
      <c r="AE83" s="6">
        <v>14078</v>
      </c>
      <c r="AF83" s="6">
        <v>5866</v>
      </c>
      <c r="AG83" s="6">
        <v>51032</v>
      </c>
      <c r="AH83" s="6">
        <v>207645</v>
      </c>
      <c r="AI83" s="6">
        <v>28742</v>
      </c>
      <c r="AJ83" s="6">
        <v>5279</v>
      </c>
      <c r="AK83" s="6">
        <v>5866</v>
      </c>
      <c r="AL83" s="1">
        <v>0</v>
      </c>
      <c r="AM83" s="6">
        <v>196501</v>
      </c>
      <c r="AN83" s="1">
        <v>0</v>
      </c>
      <c r="AO83" s="6">
        <v>53964</v>
      </c>
      <c r="AP83" s="6">
        <v>43406</v>
      </c>
      <c r="AQ83" s="6">
        <v>30502</v>
      </c>
      <c r="AR83" s="6">
        <v>15837</v>
      </c>
      <c r="AS83" s="6">
        <v>23463</v>
      </c>
      <c r="AT83" s="1">
        <v>0</v>
      </c>
      <c r="AU83" s="6">
        <v>42820</v>
      </c>
      <c r="AV83" s="6">
        <v>11145</v>
      </c>
      <c r="AW83" s="6">
        <v>22876</v>
      </c>
      <c r="AX83" s="6">
        <v>61590</v>
      </c>
      <c r="AY83" s="6">
        <v>7625</v>
      </c>
      <c r="AZ83" s="6">
        <v>32261</v>
      </c>
      <c r="BA83" s="6">
        <v>28155</v>
      </c>
      <c r="BB83" s="6">
        <v>34608</v>
      </c>
      <c r="BC83" s="6">
        <v>53378</v>
      </c>
      <c r="BD83" s="6">
        <v>103236</v>
      </c>
      <c r="BE83" s="6">
        <v>60417</v>
      </c>
      <c r="BF83" s="6">
        <v>99717</v>
      </c>
      <c r="BG83" s="6">
        <v>75081</v>
      </c>
      <c r="BH83" s="6">
        <v>11731</v>
      </c>
      <c r="BI83" s="6">
        <v>16424</v>
      </c>
      <c r="BJ83" s="6">
        <v>31088</v>
      </c>
      <c r="BK83" s="6">
        <v>14078</v>
      </c>
      <c r="BL83" s="6">
        <v>14078</v>
      </c>
      <c r="BM83" s="6">
        <v>26396</v>
      </c>
      <c r="BN83" s="6">
        <v>25222</v>
      </c>
      <c r="BO83" s="6">
        <v>38127</v>
      </c>
      <c r="BP83" s="6">
        <v>72735</v>
      </c>
      <c r="BQ83" s="6">
        <v>21703</v>
      </c>
      <c r="BR83" s="6">
        <v>35194</v>
      </c>
      <c r="BS83" s="6">
        <v>24636</v>
      </c>
      <c r="BT83" s="6">
        <v>28742</v>
      </c>
      <c r="BU83" s="6">
        <v>56311</v>
      </c>
      <c r="BV83" s="6">
        <v>38127</v>
      </c>
      <c r="BW83" s="1">
        <v>0</v>
      </c>
      <c r="BX83" s="1">
        <v>0</v>
      </c>
      <c r="BY83" s="1">
        <v>0</v>
      </c>
      <c r="BZ83" s="6">
        <f t="shared" si="13"/>
        <v>2829027</v>
      </c>
    </row>
    <row r="84" spans="1:78" x14ac:dyDescent="0.25">
      <c r="A84" s="31">
        <v>3165</v>
      </c>
      <c r="B84" s="8" t="s">
        <v>447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5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6">
        <f t="shared" si="13"/>
        <v>0</v>
      </c>
    </row>
    <row r="85" spans="1:78" x14ac:dyDescent="0.25">
      <c r="A85" s="31">
        <v>3171</v>
      </c>
      <c r="B85" s="8" t="s">
        <v>448</v>
      </c>
      <c r="C85" s="6">
        <v>31825070</v>
      </c>
      <c r="D85" s="1">
        <v>0</v>
      </c>
      <c r="E85" s="6">
        <v>1383553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6">
        <v>7105119</v>
      </c>
      <c r="L85" s="5">
        <v>748742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6">
        <v>10649752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6">
        <v>5487422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6">
        <v>1500000</v>
      </c>
      <c r="AZ85" s="1">
        <v>0</v>
      </c>
      <c r="BA85" s="6">
        <v>1491927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6">
        <v>3250873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6">
        <v>1095585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6">
        <f t="shared" si="13"/>
        <v>64538043</v>
      </c>
    </row>
    <row r="86" spans="1:78" x14ac:dyDescent="0.25">
      <c r="A86" s="31">
        <v>3180</v>
      </c>
      <c r="B86" s="8" t="s">
        <v>449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6">
        <v>971998</v>
      </c>
      <c r="I86" s="1">
        <v>0</v>
      </c>
      <c r="J86" s="1">
        <v>0</v>
      </c>
      <c r="K86" s="1">
        <v>0</v>
      </c>
      <c r="L86" s="5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6">
        <f t="shared" si="13"/>
        <v>971998</v>
      </c>
    </row>
    <row r="87" spans="1:78" x14ac:dyDescent="0.25">
      <c r="A87" s="31">
        <v>3181</v>
      </c>
      <c r="B87" s="8" t="s">
        <v>450</v>
      </c>
      <c r="C87" s="6">
        <v>1081253</v>
      </c>
      <c r="D87" s="6">
        <v>7801671</v>
      </c>
      <c r="E87" s="6">
        <v>490853</v>
      </c>
      <c r="F87" s="6">
        <v>3158280</v>
      </c>
      <c r="G87" s="6">
        <v>1247078</v>
      </c>
      <c r="H87" s="1">
        <v>0</v>
      </c>
      <c r="I87" s="6">
        <v>1091636</v>
      </c>
      <c r="J87" s="6">
        <v>4447635</v>
      </c>
      <c r="K87" s="6">
        <v>928457</v>
      </c>
      <c r="L87" s="5">
        <v>1321173</v>
      </c>
      <c r="M87" s="6">
        <v>8758112</v>
      </c>
      <c r="N87" s="6">
        <v>11755872</v>
      </c>
      <c r="O87" s="6">
        <v>731199</v>
      </c>
      <c r="P87" s="6">
        <v>18343700</v>
      </c>
      <c r="Q87" s="6">
        <v>3055385</v>
      </c>
      <c r="R87" s="6">
        <v>1842214</v>
      </c>
      <c r="S87" s="6">
        <v>2595400</v>
      </c>
      <c r="T87" s="1">
        <v>0</v>
      </c>
      <c r="U87" s="6">
        <v>1791345</v>
      </c>
      <c r="V87" s="6">
        <v>4123849</v>
      </c>
      <c r="W87" s="1">
        <v>0</v>
      </c>
      <c r="X87" s="6">
        <v>1294317</v>
      </c>
      <c r="Y87" s="6">
        <v>7493568</v>
      </c>
      <c r="Z87" s="6">
        <v>1028906</v>
      </c>
      <c r="AA87" s="6">
        <v>1422856</v>
      </c>
      <c r="AB87" s="6">
        <v>1368980</v>
      </c>
      <c r="AC87" s="6">
        <v>5896441</v>
      </c>
      <c r="AD87" s="6">
        <v>434748</v>
      </c>
      <c r="AE87" s="6">
        <v>1245981</v>
      </c>
      <c r="AF87" s="6">
        <v>495210</v>
      </c>
      <c r="AG87" s="6">
        <v>3726145</v>
      </c>
      <c r="AH87" s="6">
        <v>25933356</v>
      </c>
      <c r="AI87" s="6">
        <v>3492636</v>
      </c>
      <c r="AJ87" s="6">
        <v>349891</v>
      </c>
      <c r="AK87" s="6">
        <v>544935</v>
      </c>
      <c r="AL87" s="6">
        <v>1337506</v>
      </c>
      <c r="AM87" s="6">
        <v>17375326</v>
      </c>
      <c r="AN87" s="1">
        <v>0</v>
      </c>
      <c r="AO87" s="6">
        <v>3380156</v>
      </c>
      <c r="AP87" s="6">
        <v>4976269</v>
      </c>
      <c r="AQ87" s="6">
        <v>2027900</v>
      </c>
      <c r="AR87" s="6">
        <v>1097237</v>
      </c>
      <c r="AS87" s="6">
        <v>737444</v>
      </c>
      <c r="AT87" s="6">
        <v>11050971</v>
      </c>
      <c r="AU87" s="6">
        <v>3006394</v>
      </c>
      <c r="AV87" s="6">
        <v>913471</v>
      </c>
      <c r="AW87" s="6">
        <v>1228876</v>
      </c>
      <c r="AX87" s="6">
        <v>6769356</v>
      </c>
      <c r="AY87" s="6">
        <v>388448</v>
      </c>
      <c r="AZ87" s="6">
        <v>1367063</v>
      </c>
      <c r="BA87" s="6">
        <v>1318362</v>
      </c>
      <c r="BB87" s="6">
        <v>2231053</v>
      </c>
      <c r="BC87" s="6">
        <v>3822937</v>
      </c>
      <c r="BD87" s="6">
        <v>4305352</v>
      </c>
      <c r="BE87" s="6">
        <v>5113591</v>
      </c>
      <c r="BF87" s="6">
        <v>11016329</v>
      </c>
      <c r="BG87" s="6">
        <v>9788946</v>
      </c>
      <c r="BH87" s="6">
        <v>903633</v>
      </c>
      <c r="BI87" s="6">
        <v>1897472</v>
      </c>
      <c r="BJ87" s="6">
        <v>3384306</v>
      </c>
      <c r="BK87" s="6">
        <v>1195469</v>
      </c>
      <c r="BL87" s="6">
        <v>907577</v>
      </c>
      <c r="BM87" s="6">
        <v>3107613</v>
      </c>
      <c r="BN87" s="6">
        <v>4275022</v>
      </c>
      <c r="BO87" s="6">
        <v>3384612</v>
      </c>
      <c r="BP87" s="6">
        <v>5337808</v>
      </c>
      <c r="BQ87" s="6">
        <v>1196715</v>
      </c>
      <c r="BR87" s="6">
        <v>1297851</v>
      </c>
      <c r="BS87" s="6">
        <v>2031545</v>
      </c>
      <c r="BT87" s="6">
        <v>3328686</v>
      </c>
      <c r="BU87" s="6">
        <v>6034368</v>
      </c>
      <c r="BV87" s="6">
        <v>5546731</v>
      </c>
      <c r="BW87" s="6">
        <v>1067089</v>
      </c>
      <c r="BX87" s="6">
        <v>1632346</v>
      </c>
      <c r="BY87" s="6">
        <v>469399</v>
      </c>
      <c r="BZ87" s="6">
        <f t="shared" si="13"/>
        <v>269544311</v>
      </c>
    </row>
    <row r="88" spans="1:78" x14ac:dyDescent="0.25">
      <c r="A88" s="31">
        <v>3183</v>
      </c>
      <c r="B88" s="8" t="s">
        <v>451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5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6">
        <f t="shared" si="13"/>
        <v>0</v>
      </c>
    </row>
    <row r="89" spans="1:78" x14ac:dyDescent="0.25">
      <c r="A89" s="31">
        <v>3186</v>
      </c>
      <c r="B89" s="8" t="s">
        <v>452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5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6">
        <f t="shared" si="13"/>
        <v>0</v>
      </c>
    </row>
    <row r="90" spans="1:78" x14ac:dyDescent="0.25">
      <c r="A90" s="31">
        <v>3187</v>
      </c>
      <c r="B90" s="8" t="s">
        <v>453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5">
        <v>0</v>
      </c>
      <c r="M90" s="6">
        <v>9800</v>
      </c>
      <c r="N90" s="6">
        <v>142800</v>
      </c>
      <c r="O90" s="1">
        <v>0</v>
      </c>
      <c r="P90" s="6">
        <v>179200</v>
      </c>
      <c r="Q90" s="6">
        <v>18900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6">
        <v>147676</v>
      </c>
      <c r="AI90" s="1">
        <v>0</v>
      </c>
      <c r="AJ90" s="1">
        <v>0</v>
      </c>
      <c r="AK90" s="1">
        <v>0</v>
      </c>
      <c r="AL90" s="1">
        <v>0</v>
      </c>
      <c r="AM90" s="6">
        <v>114100</v>
      </c>
      <c r="AN90" s="1">
        <v>0</v>
      </c>
      <c r="AO90" s="6">
        <v>30450</v>
      </c>
      <c r="AP90" s="6">
        <v>58450</v>
      </c>
      <c r="AQ90" s="6">
        <v>23450</v>
      </c>
      <c r="AR90" s="1">
        <v>0</v>
      </c>
      <c r="AS90" s="1">
        <v>0</v>
      </c>
      <c r="AT90" s="6">
        <v>85750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6">
        <v>27650</v>
      </c>
      <c r="BD90" s="1">
        <v>0</v>
      </c>
      <c r="BE90" s="6">
        <v>53900</v>
      </c>
      <c r="BF90" s="6">
        <v>14350</v>
      </c>
      <c r="BG90" s="6">
        <v>134400</v>
      </c>
      <c r="BH90" s="1">
        <v>956</v>
      </c>
      <c r="BI90" s="6">
        <v>20650</v>
      </c>
      <c r="BJ90" s="6">
        <v>41300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6">
        <v>439600</v>
      </c>
      <c r="BW90" s="6">
        <v>468300</v>
      </c>
      <c r="BX90" s="6">
        <v>374500</v>
      </c>
      <c r="BY90" s="6">
        <v>59850</v>
      </c>
      <c r="BZ90" s="6">
        <f t="shared" si="13"/>
        <v>2446032</v>
      </c>
    </row>
    <row r="91" spans="1:78" x14ac:dyDescent="0.25">
      <c r="A91" s="31">
        <v>3189</v>
      </c>
      <c r="B91" s="8" t="s">
        <v>454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5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6">
        <f t="shared" si="13"/>
        <v>0</v>
      </c>
    </row>
    <row r="92" spans="1:78" x14ac:dyDescent="0.25">
      <c r="A92" s="31">
        <v>3190</v>
      </c>
      <c r="B92" s="8" t="s">
        <v>455</v>
      </c>
      <c r="L92" s="5">
        <v>0</v>
      </c>
      <c r="BZ92" s="6">
        <f t="shared" si="13"/>
        <v>0</v>
      </c>
    </row>
    <row r="93" spans="1:78" x14ac:dyDescent="0.25">
      <c r="A93" s="31">
        <v>3193</v>
      </c>
      <c r="B93" s="8" t="s">
        <v>456</v>
      </c>
      <c r="C93" s="1">
        <v>0</v>
      </c>
      <c r="D93" s="6">
        <v>6435</v>
      </c>
      <c r="E93" s="1">
        <v>294</v>
      </c>
      <c r="F93" s="1">
        <v>424</v>
      </c>
      <c r="G93" s="1">
        <v>314</v>
      </c>
      <c r="H93" s="1">
        <v>0</v>
      </c>
      <c r="I93" s="1">
        <v>445</v>
      </c>
      <c r="J93" s="6">
        <v>2648</v>
      </c>
      <c r="K93" s="1">
        <v>397</v>
      </c>
      <c r="L93" s="5">
        <v>0</v>
      </c>
      <c r="M93" s="1">
        <v>71</v>
      </c>
      <c r="N93" s="6">
        <v>2994</v>
      </c>
      <c r="O93" s="1">
        <v>0</v>
      </c>
      <c r="P93" s="6">
        <v>3240</v>
      </c>
      <c r="Q93" s="6">
        <v>1369</v>
      </c>
      <c r="R93" s="1">
        <v>367</v>
      </c>
      <c r="S93" s="1">
        <v>755</v>
      </c>
      <c r="T93" s="1">
        <v>0</v>
      </c>
      <c r="U93" s="6">
        <v>1112</v>
      </c>
      <c r="V93" s="6">
        <v>2736</v>
      </c>
      <c r="W93" s="1">
        <v>166</v>
      </c>
      <c r="X93" s="1">
        <v>0</v>
      </c>
      <c r="Y93" s="6">
        <v>1370</v>
      </c>
      <c r="Z93" s="1">
        <v>400</v>
      </c>
      <c r="AA93" s="1">
        <v>528</v>
      </c>
      <c r="AB93" s="1">
        <v>0</v>
      </c>
      <c r="AC93" s="6">
        <v>2538</v>
      </c>
      <c r="AD93" s="1">
        <v>115</v>
      </c>
      <c r="AE93" s="1">
        <v>507</v>
      </c>
      <c r="AF93" s="1">
        <v>362</v>
      </c>
      <c r="AG93" s="6">
        <v>1372</v>
      </c>
      <c r="AH93" s="6">
        <v>6220</v>
      </c>
      <c r="AI93" s="6">
        <v>1529</v>
      </c>
      <c r="AJ93" s="1">
        <v>78</v>
      </c>
      <c r="AK93" s="1">
        <v>0</v>
      </c>
      <c r="AL93" s="1">
        <v>0</v>
      </c>
      <c r="AM93" s="6">
        <v>3750</v>
      </c>
      <c r="AN93" s="1">
        <v>0</v>
      </c>
      <c r="AO93" s="6">
        <v>1254</v>
      </c>
      <c r="AP93" s="1">
        <v>756</v>
      </c>
      <c r="AQ93" s="1">
        <v>0</v>
      </c>
      <c r="AR93" s="1">
        <v>0</v>
      </c>
      <c r="AS93" s="1">
        <v>255</v>
      </c>
      <c r="AT93" s="6">
        <v>2618</v>
      </c>
      <c r="AU93" s="6">
        <v>1867</v>
      </c>
      <c r="AV93" s="1">
        <v>665</v>
      </c>
      <c r="AW93" s="1">
        <v>0</v>
      </c>
      <c r="AX93" s="6">
        <v>1958</v>
      </c>
      <c r="AY93" s="1">
        <v>168</v>
      </c>
      <c r="AZ93" s="1">
        <v>0</v>
      </c>
      <c r="BA93" s="1">
        <v>430</v>
      </c>
      <c r="BB93" s="6">
        <v>1070</v>
      </c>
      <c r="BC93" s="6">
        <v>3321</v>
      </c>
      <c r="BD93" s="1">
        <v>0</v>
      </c>
      <c r="BE93" s="6">
        <v>2942</v>
      </c>
      <c r="BF93" s="1">
        <v>0</v>
      </c>
      <c r="BG93" s="6">
        <v>4587</v>
      </c>
      <c r="BH93" s="1">
        <v>0</v>
      </c>
      <c r="BI93" s="1">
        <v>0</v>
      </c>
      <c r="BJ93" s="1">
        <v>673</v>
      </c>
      <c r="BK93" s="1">
        <v>185</v>
      </c>
      <c r="BL93" s="1">
        <v>185</v>
      </c>
      <c r="BM93" s="1">
        <v>702</v>
      </c>
      <c r="BN93" s="6">
        <v>1129</v>
      </c>
      <c r="BO93" s="6">
        <v>1030</v>
      </c>
      <c r="BP93" s="6">
        <v>2422</v>
      </c>
      <c r="BQ93" s="6">
        <v>1246</v>
      </c>
      <c r="BR93" s="1">
        <v>881</v>
      </c>
      <c r="BS93" s="1">
        <v>508</v>
      </c>
      <c r="BT93" s="1">
        <v>0</v>
      </c>
      <c r="BU93" s="6">
        <v>1494</v>
      </c>
      <c r="BV93" s="1">
        <v>529</v>
      </c>
      <c r="BW93" s="1">
        <v>533</v>
      </c>
      <c r="BX93" s="1">
        <v>850</v>
      </c>
      <c r="BY93" s="1">
        <v>0</v>
      </c>
      <c r="BZ93" s="6">
        <f t="shared" si="13"/>
        <v>76794</v>
      </c>
    </row>
    <row r="94" spans="1:78" x14ac:dyDescent="0.25">
      <c r="A94" s="31">
        <v>3194</v>
      </c>
      <c r="B94" s="8" t="s">
        <v>457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5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6">
        <f t="shared" si="13"/>
        <v>0</v>
      </c>
    </row>
    <row r="95" spans="1:78" x14ac:dyDescent="0.25">
      <c r="A95" s="31">
        <v>3198</v>
      </c>
      <c r="B95" s="8" t="s">
        <v>458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5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6">
        <f t="shared" si="13"/>
        <v>0</v>
      </c>
    </row>
    <row r="96" spans="1:78" x14ac:dyDescent="0.25">
      <c r="A96" s="31">
        <v>3199</v>
      </c>
      <c r="B96" s="8" t="s">
        <v>459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6">
        <v>25139</v>
      </c>
      <c r="I96" s="1">
        <v>0</v>
      </c>
      <c r="J96" s="6">
        <v>1361</v>
      </c>
      <c r="K96" s="6">
        <v>5000</v>
      </c>
      <c r="L96" s="5">
        <v>3197</v>
      </c>
      <c r="M96" s="6">
        <v>1815</v>
      </c>
      <c r="N96" s="1">
        <v>55</v>
      </c>
      <c r="O96" s="1">
        <v>0</v>
      </c>
      <c r="P96" s="1">
        <v>0</v>
      </c>
      <c r="Q96" s="1">
        <v>0</v>
      </c>
      <c r="R96" s="6">
        <v>97096</v>
      </c>
      <c r="S96" s="6">
        <v>16196</v>
      </c>
      <c r="T96" s="1">
        <v>0</v>
      </c>
      <c r="U96" s="6">
        <v>94140</v>
      </c>
      <c r="V96" s="6">
        <v>1505</v>
      </c>
      <c r="W96" s="6">
        <v>11325</v>
      </c>
      <c r="X96" s="1">
        <v>0</v>
      </c>
      <c r="Y96" s="6">
        <v>1669649</v>
      </c>
      <c r="Z96" s="1">
        <v>0</v>
      </c>
      <c r="AA96" s="6">
        <v>577227</v>
      </c>
      <c r="AB96" s="1">
        <v>30</v>
      </c>
      <c r="AC96" s="6">
        <v>658231</v>
      </c>
      <c r="AD96" s="6">
        <v>6792</v>
      </c>
      <c r="AE96" s="6">
        <v>3438</v>
      </c>
      <c r="AF96" s="1">
        <v>0</v>
      </c>
      <c r="AG96" s="1">
        <v>0</v>
      </c>
      <c r="AH96" s="6">
        <v>443136</v>
      </c>
      <c r="AI96" s="1">
        <v>0</v>
      </c>
      <c r="AJ96" s="1">
        <v>0</v>
      </c>
      <c r="AK96" s="1">
        <v>0</v>
      </c>
      <c r="AL96" s="1">
        <v>502</v>
      </c>
      <c r="AM96" s="1">
        <v>110</v>
      </c>
      <c r="AN96" s="1">
        <v>0</v>
      </c>
      <c r="AO96" s="1">
        <v>0</v>
      </c>
      <c r="AP96" s="6">
        <v>7697</v>
      </c>
      <c r="AQ96" s="1">
        <v>0</v>
      </c>
      <c r="AR96" s="6">
        <v>11379</v>
      </c>
      <c r="AS96" s="6">
        <v>88788</v>
      </c>
      <c r="AT96" s="1">
        <v>0</v>
      </c>
      <c r="AU96" s="6">
        <v>12700</v>
      </c>
      <c r="AV96" s="1">
        <v>0</v>
      </c>
      <c r="AW96" s="1">
        <v>0</v>
      </c>
      <c r="AX96" s="1">
        <v>502</v>
      </c>
      <c r="AY96" s="1">
        <v>0</v>
      </c>
      <c r="AZ96" s="6">
        <v>50209</v>
      </c>
      <c r="BA96" s="1">
        <v>0</v>
      </c>
      <c r="BB96" s="1">
        <v>0</v>
      </c>
      <c r="BC96" s="1">
        <v>0</v>
      </c>
      <c r="BD96" s="6">
        <v>1564540</v>
      </c>
      <c r="BE96" s="1">
        <v>0</v>
      </c>
      <c r="BF96" s="6">
        <v>376604</v>
      </c>
      <c r="BG96" s="1">
        <v>0</v>
      </c>
      <c r="BH96" s="1">
        <v>0</v>
      </c>
      <c r="BI96" s="6">
        <v>106676</v>
      </c>
      <c r="BJ96" s="1">
        <v>0</v>
      </c>
      <c r="BK96" s="6">
        <v>22247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6">
        <v>51624</v>
      </c>
      <c r="BR96" s="6">
        <v>640755</v>
      </c>
      <c r="BS96" s="6">
        <v>99958</v>
      </c>
      <c r="BT96" s="6">
        <v>33457</v>
      </c>
      <c r="BU96" s="1">
        <v>0</v>
      </c>
      <c r="BV96" s="6">
        <v>13776</v>
      </c>
      <c r="BW96" s="1">
        <v>0</v>
      </c>
      <c r="BX96" s="1">
        <v>0</v>
      </c>
      <c r="BY96" s="1">
        <v>0</v>
      </c>
      <c r="BZ96" s="6">
        <f t="shared" si="13"/>
        <v>6696856</v>
      </c>
    </row>
    <row r="97" spans="1:78" x14ac:dyDescent="0.25">
      <c r="A97" s="31">
        <v>3200</v>
      </c>
      <c r="B97" s="8" t="s">
        <v>460</v>
      </c>
      <c r="L97" s="5">
        <v>0</v>
      </c>
      <c r="BZ97" s="6">
        <f t="shared" si="13"/>
        <v>0</v>
      </c>
    </row>
    <row r="98" spans="1:78" x14ac:dyDescent="0.25">
      <c r="A98" s="31">
        <v>3230</v>
      </c>
      <c r="B98" s="8" t="s">
        <v>461</v>
      </c>
      <c r="C98" s="1">
        <v>0</v>
      </c>
      <c r="D98" s="1">
        <v>0</v>
      </c>
      <c r="E98" s="6">
        <v>56250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5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6">
        <f t="shared" si="13"/>
        <v>56250</v>
      </c>
    </row>
    <row r="99" spans="1:78" x14ac:dyDescent="0.25">
      <c r="A99" s="31">
        <v>3250</v>
      </c>
      <c r="B99" s="8" t="s">
        <v>462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5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6">
        <f t="shared" si="13"/>
        <v>0</v>
      </c>
    </row>
    <row r="100" spans="1:78" x14ac:dyDescent="0.25">
      <c r="A100" s="31">
        <v>3290</v>
      </c>
      <c r="B100" s="8" t="s">
        <v>463</v>
      </c>
      <c r="L100" s="5">
        <v>0</v>
      </c>
      <c r="BZ100" s="6">
        <f t="shared" si="13"/>
        <v>0</v>
      </c>
    </row>
    <row r="101" spans="1:78" x14ac:dyDescent="0.25">
      <c r="A101" s="31">
        <v>3299</v>
      </c>
      <c r="B101" s="8" t="s">
        <v>464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5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6">
        <f t="shared" si="13"/>
        <v>0</v>
      </c>
    </row>
    <row r="102" spans="1:78" x14ac:dyDescent="0.25">
      <c r="A102" s="31">
        <v>3300</v>
      </c>
      <c r="B102" s="8" t="s">
        <v>465</v>
      </c>
      <c r="L102" s="5">
        <v>0</v>
      </c>
      <c r="BZ102" s="6">
        <f t="shared" si="13"/>
        <v>0</v>
      </c>
    </row>
    <row r="103" spans="1:78" x14ac:dyDescent="0.25">
      <c r="A103" s="31">
        <v>3310</v>
      </c>
      <c r="B103" s="8" t="s">
        <v>466</v>
      </c>
      <c r="L103" s="5">
        <v>0</v>
      </c>
      <c r="BZ103" s="6">
        <f t="shared" si="13"/>
        <v>0</v>
      </c>
    </row>
    <row r="104" spans="1:78" x14ac:dyDescent="0.25">
      <c r="A104" s="31">
        <v>3311</v>
      </c>
      <c r="B104" s="8" t="s">
        <v>467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5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6">
        <f t="shared" si="13"/>
        <v>0</v>
      </c>
    </row>
    <row r="105" spans="1:78" x14ac:dyDescent="0.25">
      <c r="A105" s="31">
        <v>3312</v>
      </c>
      <c r="B105" s="8" t="s">
        <v>468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5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6">
        <f t="shared" si="13"/>
        <v>0</v>
      </c>
    </row>
    <row r="106" spans="1:78" x14ac:dyDescent="0.25">
      <c r="A106" s="31">
        <v>3313</v>
      </c>
      <c r="B106" s="8" t="s">
        <v>469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5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6">
        <f t="shared" si="13"/>
        <v>0</v>
      </c>
    </row>
    <row r="107" spans="1:78" x14ac:dyDescent="0.25">
      <c r="A107" s="31">
        <v>3314</v>
      </c>
      <c r="B107" s="8" t="s">
        <v>470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5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6">
        <f t="shared" si="13"/>
        <v>0</v>
      </c>
    </row>
    <row r="108" spans="1:78" x14ac:dyDescent="0.25">
      <c r="A108" s="31">
        <v>3315</v>
      </c>
      <c r="B108" s="8" t="s">
        <v>110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5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6">
        <f t="shared" si="13"/>
        <v>0</v>
      </c>
    </row>
    <row r="109" spans="1:78" x14ac:dyDescent="0.25">
      <c r="A109" s="31">
        <v>3316</v>
      </c>
      <c r="B109" s="8" t="s">
        <v>471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5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6">
        <f t="shared" si="13"/>
        <v>0</v>
      </c>
    </row>
    <row r="110" spans="1:78" x14ac:dyDescent="0.25">
      <c r="A110" s="31">
        <v>3317</v>
      </c>
      <c r="B110" s="8" t="s">
        <v>156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5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6">
        <f t="shared" si="13"/>
        <v>0</v>
      </c>
    </row>
    <row r="111" spans="1:78" x14ac:dyDescent="0.25">
      <c r="A111" s="31">
        <v>3320</v>
      </c>
      <c r="B111" s="8" t="s">
        <v>472</v>
      </c>
      <c r="L111" s="5">
        <v>0</v>
      </c>
      <c r="BZ111" s="6">
        <f t="shared" si="13"/>
        <v>0</v>
      </c>
    </row>
    <row r="112" spans="1:78" x14ac:dyDescent="0.25">
      <c r="A112" s="31">
        <v>3321</v>
      </c>
      <c r="B112" s="8" t="s">
        <v>122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5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6">
        <f t="shared" si="13"/>
        <v>0</v>
      </c>
    </row>
    <row r="113" spans="1:78" x14ac:dyDescent="0.25">
      <c r="A113" s="31">
        <v>3322</v>
      </c>
      <c r="B113" s="8" t="s">
        <v>108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5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6">
        <f t="shared" si="13"/>
        <v>0</v>
      </c>
    </row>
    <row r="114" spans="1:78" x14ac:dyDescent="0.25">
      <c r="A114" s="31">
        <v>3323</v>
      </c>
      <c r="B114" s="8" t="s">
        <v>120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5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6">
        <f t="shared" si="13"/>
        <v>0</v>
      </c>
    </row>
    <row r="115" spans="1:78" x14ac:dyDescent="0.25">
      <c r="A115" s="31">
        <v>3324</v>
      </c>
      <c r="B115" s="8" t="s">
        <v>116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5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6">
        <f t="shared" si="13"/>
        <v>0</v>
      </c>
    </row>
    <row r="116" spans="1:78" x14ac:dyDescent="0.25">
      <c r="A116" s="31">
        <v>3325</v>
      </c>
      <c r="B116" s="8" t="s">
        <v>114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5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6">
        <f t="shared" si="13"/>
        <v>0</v>
      </c>
    </row>
    <row r="117" spans="1:78" x14ac:dyDescent="0.25">
      <c r="A117" s="31">
        <v>3326</v>
      </c>
      <c r="B117" s="8" t="s">
        <v>112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5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6">
        <f t="shared" si="13"/>
        <v>0</v>
      </c>
    </row>
    <row r="118" spans="1:78" x14ac:dyDescent="0.25">
      <c r="A118" s="31">
        <v>3327</v>
      </c>
      <c r="B118" s="8" t="s">
        <v>473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5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6">
        <f t="shared" si="13"/>
        <v>0</v>
      </c>
    </row>
    <row r="119" spans="1:78" x14ac:dyDescent="0.25">
      <c r="A119" s="31">
        <v>3330</v>
      </c>
      <c r="B119" s="8" t="s">
        <v>474</v>
      </c>
      <c r="L119" s="5">
        <v>0</v>
      </c>
      <c r="BZ119" s="6">
        <f t="shared" si="13"/>
        <v>0</v>
      </c>
    </row>
    <row r="120" spans="1:78" x14ac:dyDescent="0.25">
      <c r="A120" s="31">
        <v>3331</v>
      </c>
      <c r="B120" s="8" t="s">
        <v>170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5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6">
        <f t="shared" si="13"/>
        <v>0</v>
      </c>
    </row>
    <row r="121" spans="1:78" x14ac:dyDescent="0.25">
      <c r="A121" s="31">
        <v>3332</v>
      </c>
      <c r="B121" s="8" t="s">
        <v>475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5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6">
        <f t="shared" si="13"/>
        <v>0</v>
      </c>
    </row>
    <row r="122" spans="1:78" x14ac:dyDescent="0.25">
      <c r="A122" s="31">
        <v>3334</v>
      </c>
      <c r="B122" s="8" t="s">
        <v>172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5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6">
        <v>12479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6">
        <f t="shared" si="13"/>
        <v>12479</v>
      </c>
    </row>
    <row r="123" spans="1:78" x14ac:dyDescent="0.25">
      <c r="A123" s="31">
        <v>3350</v>
      </c>
      <c r="B123" s="8" t="s">
        <v>476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5">
        <v>0</v>
      </c>
      <c r="M123" s="1">
        <v>0</v>
      </c>
      <c r="N123" s="1">
        <v>0</v>
      </c>
      <c r="O123" s="1">
        <v>0</v>
      </c>
      <c r="P123" s="6">
        <v>153157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6">
        <v>344459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6">
        <v>98710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6">
        <v>453734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6">
        <v>44249</v>
      </c>
      <c r="BF123" s="1">
        <v>0</v>
      </c>
      <c r="BG123" s="1">
        <v>0</v>
      </c>
      <c r="BH123" s="1">
        <v>0</v>
      </c>
      <c r="BI123" s="1">
        <v>0</v>
      </c>
      <c r="BJ123" s="6">
        <v>4810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6">
        <v>67224</v>
      </c>
      <c r="BV123" s="1">
        <v>0</v>
      </c>
      <c r="BW123" s="1">
        <v>0</v>
      </c>
      <c r="BX123" s="1">
        <v>0</v>
      </c>
      <c r="BY123" s="1">
        <v>0</v>
      </c>
      <c r="BZ123" s="6">
        <f t="shared" si="13"/>
        <v>1166343</v>
      </c>
    </row>
    <row r="124" spans="1:78" x14ac:dyDescent="0.25">
      <c r="A124" s="31">
        <v>3351</v>
      </c>
      <c r="B124" s="8" t="s">
        <v>477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5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6">
        <f t="shared" si="13"/>
        <v>0</v>
      </c>
    </row>
    <row r="125" spans="1:78" x14ac:dyDescent="0.25">
      <c r="A125" s="31">
        <v>3352</v>
      </c>
      <c r="B125" s="8" t="s">
        <v>478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5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6">
        <f t="shared" si="13"/>
        <v>0</v>
      </c>
    </row>
    <row r="126" spans="1:78" x14ac:dyDescent="0.25">
      <c r="A126" s="31">
        <v>3353</v>
      </c>
      <c r="B126" s="8" t="s">
        <v>479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5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6">
        <f t="shared" si="13"/>
        <v>0</v>
      </c>
    </row>
    <row r="127" spans="1:78" x14ac:dyDescent="0.25">
      <c r="A127" s="31">
        <v>3375</v>
      </c>
      <c r="B127" s="8" t="s">
        <v>480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5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6">
        <f t="shared" si="13"/>
        <v>0</v>
      </c>
    </row>
    <row r="128" spans="1:78" x14ac:dyDescent="0.25">
      <c r="A128" s="31">
        <v>3392</v>
      </c>
      <c r="B128" s="8" t="s">
        <v>481</v>
      </c>
      <c r="C128" s="6">
        <v>45541</v>
      </c>
      <c r="D128" s="6">
        <v>328501</v>
      </c>
      <c r="E128" s="6">
        <v>14287</v>
      </c>
      <c r="F128" s="6">
        <v>179772</v>
      </c>
      <c r="G128" s="6">
        <v>64030</v>
      </c>
      <c r="H128" s="6">
        <v>46841</v>
      </c>
      <c r="I128" s="6">
        <v>44761</v>
      </c>
      <c r="J128" s="6">
        <v>205015</v>
      </c>
      <c r="K128" s="6">
        <v>31259</v>
      </c>
      <c r="L128" s="5">
        <v>56529</v>
      </c>
      <c r="M128" s="6">
        <v>117250</v>
      </c>
      <c r="N128" s="6">
        <v>572951</v>
      </c>
      <c r="O128" s="6">
        <v>17789</v>
      </c>
      <c r="P128" s="6">
        <v>283847</v>
      </c>
      <c r="Q128" s="6">
        <v>118971</v>
      </c>
      <c r="R128" s="6">
        <v>78533</v>
      </c>
      <c r="S128" s="6">
        <v>117316</v>
      </c>
      <c r="T128" s="1">
        <v>0</v>
      </c>
      <c r="U128" s="6">
        <v>71318</v>
      </c>
      <c r="V128" s="6">
        <v>140977</v>
      </c>
      <c r="W128" s="6">
        <v>26958</v>
      </c>
      <c r="X128" s="6">
        <v>68288</v>
      </c>
      <c r="Y128" s="6">
        <v>439158</v>
      </c>
      <c r="Z128" s="6">
        <v>30648</v>
      </c>
      <c r="AA128" s="6">
        <v>47332</v>
      </c>
      <c r="AB128" s="6">
        <v>20238</v>
      </c>
      <c r="AC128" s="6">
        <v>249009</v>
      </c>
      <c r="AD128" s="6">
        <v>20998</v>
      </c>
      <c r="AE128" s="6">
        <v>53840</v>
      </c>
      <c r="AF128" s="6">
        <v>24847</v>
      </c>
      <c r="AG128" s="6">
        <v>81911</v>
      </c>
      <c r="AH128" s="6">
        <v>1185578</v>
      </c>
      <c r="AI128" s="6">
        <v>135187</v>
      </c>
      <c r="AJ128" s="6">
        <v>15639</v>
      </c>
      <c r="AK128" s="6">
        <v>15982</v>
      </c>
      <c r="AL128" s="6">
        <v>38155</v>
      </c>
      <c r="AM128" s="6">
        <v>562736</v>
      </c>
      <c r="AN128" s="1">
        <v>0</v>
      </c>
      <c r="AO128" s="6">
        <v>182585</v>
      </c>
      <c r="AP128" s="6">
        <v>253160</v>
      </c>
      <c r="AQ128" s="6">
        <v>89365</v>
      </c>
      <c r="AR128" s="6">
        <v>47514</v>
      </c>
      <c r="AS128" s="6">
        <v>21894</v>
      </c>
      <c r="AT128" s="6">
        <v>455440</v>
      </c>
      <c r="AU128" s="6">
        <v>130250</v>
      </c>
      <c r="AV128" s="6">
        <v>33474</v>
      </c>
      <c r="AW128" s="6">
        <v>69841</v>
      </c>
      <c r="AX128" s="6">
        <v>261707</v>
      </c>
      <c r="AY128" s="6">
        <v>5952</v>
      </c>
      <c r="AZ128" s="6">
        <v>69238</v>
      </c>
      <c r="BA128" s="6">
        <v>58432</v>
      </c>
      <c r="BB128" s="6">
        <v>87095</v>
      </c>
      <c r="BC128" s="6">
        <v>108610</v>
      </c>
      <c r="BD128" s="6">
        <v>170603</v>
      </c>
      <c r="BE128" s="6">
        <v>226535</v>
      </c>
      <c r="BF128" s="6">
        <v>305391</v>
      </c>
      <c r="BG128" s="6">
        <v>501285</v>
      </c>
      <c r="BH128" s="6">
        <v>44922</v>
      </c>
      <c r="BI128" s="6">
        <v>89799</v>
      </c>
      <c r="BJ128" s="6">
        <v>203574</v>
      </c>
      <c r="BK128" s="6">
        <v>47736</v>
      </c>
      <c r="BL128" s="6">
        <v>46515</v>
      </c>
      <c r="BM128" s="6">
        <v>145854</v>
      </c>
      <c r="BN128" s="6">
        <v>197753</v>
      </c>
      <c r="BO128" s="6">
        <v>114007</v>
      </c>
      <c r="BP128" s="6">
        <v>251665</v>
      </c>
      <c r="BQ128" s="6">
        <v>67519</v>
      </c>
      <c r="BR128" s="6">
        <v>44308</v>
      </c>
      <c r="BS128" s="6">
        <v>90121</v>
      </c>
      <c r="BT128" s="6">
        <v>108511</v>
      </c>
      <c r="BU128" s="6">
        <v>256672</v>
      </c>
      <c r="BV128" s="6">
        <v>268509</v>
      </c>
      <c r="BW128" s="1">
        <v>0</v>
      </c>
      <c r="BX128" s="6">
        <v>577197</v>
      </c>
      <c r="BY128" s="1">
        <v>0</v>
      </c>
      <c r="BZ128" s="6">
        <f t="shared" si="13"/>
        <v>11185025</v>
      </c>
    </row>
    <row r="129" spans="1:78" x14ac:dyDescent="0.25">
      <c r="A129" s="31">
        <v>3393</v>
      </c>
      <c r="B129" s="8" t="s">
        <v>482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5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6">
        <f t="shared" si="13"/>
        <v>0</v>
      </c>
    </row>
    <row r="130" spans="1:78" x14ac:dyDescent="0.25">
      <c r="A130" s="31">
        <v>3399</v>
      </c>
      <c r="B130" s="8" t="s">
        <v>483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5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6">
        <f t="shared" si="13"/>
        <v>0</v>
      </c>
    </row>
    <row r="131" spans="1:78" x14ac:dyDescent="0.25">
      <c r="A131" s="31">
        <v>3500</v>
      </c>
      <c r="B131" s="8" t="s">
        <v>484</v>
      </c>
      <c r="L131" s="5">
        <v>0</v>
      </c>
      <c r="BZ131" s="6">
        <f t="shared" si="13"/>
        <v>0</v>
      </c>
    </row>
    <row r="132" spans="1:78" x14ac:dyDescent="0.25">
      <c r="A132" s="31">
        <v>3502</v>
      </c>
      <c r="B132" s="8" t="s">
        <v>485</v>
      </c>
      <c r="C132" s="1">
        <v>0</v>
      </c>
      <c r="D132" s="6">
        <v>15593</v>
      </c>
      <c r="E132" s="1">
        <v>0</v>
      </c>
      <c r="F132" s="6">
        <v>9141</v>
      </c>
      <c r="G132" s="6">
        <v>3814</v>
      </c>
      <c r="H132" s="6">
        <v>2102</v>
      </c>
      <c r="I132" s="1">
        <v>0</v>
      </c>
      <c r="J132" s="6">
        <v>26527</v>
      </c>
      <c r="K132" s="6">
        <v>2018</v>
      </c>
      <c r="L132" s="5">
        <v>6385</v>
      </c>
      <c r="M132" s="6">
        <v>23715</v>
      </c>
      <c r="N132" s="6">
        <v>41671</v>
      </c>
      <c r="O132" s="1">
        <v>505</v>
      </c>
      <c r="P132" s="6">
        <v>41698</v>
      </c>
      <c r="Q132" s="6">
        <v>6559</v>
      </c>
      <c r="R132" s="6">
        <v>7339</v>
      </c>
      <c r="S132" s="6">
        <v>7821</v>
      </c>
      <c r="T132" s="1">
        <v>0</v>
      </c>
      <c r="U132" s="6">
        <v>3812</v>
      </c>
      <c r="V132" s="6">
        <v>14885</v>
      </c>
      <c r="W132" s="1">
        <v>757</v>
      </c>
      <c r="X132" s="6">
        <v>3784</v>
      </c>
      <c r="Y132" s="6">
        <v>32287</v>
      </c>
      <c r="Z132" s="6">
        <v>3784</v>
      </c>
      <c r="AA132" s="6">
        <v>2775</v>
      </c>
      <c r="AB132" s="1">
        <v>0</v>
      </c>
      <c r="AC132" s="6">
        <v>14956</v>
      </c>
      <c r="AD132" s="1">
        <v>505</v>
      </c>
      <c r="AE132" s="6">
        <v>2912</v>
      </c>
      <c r="AF132" s="1">
        <v>252</v>
      </c>
      <c r="AG132" s="6">
        <v>8830</v>
      </c>
      <c r="AH132" s="6">
        <v>62127</v>
      </c>
      <c r="AI132" s="6">
        <v>15287</v>
      </c>
      <c r="AJ132" s="1">
        <v>0</v>
      </c>
      <c r="AK132" s="6">
        <v>1315</v>
      </c>
      <c r="AL132" s="1">
        <v>0</v>
      </c>
      <c r="AM132" s="6">
        <v>39861</v>
      </c>
      <c r="AN132" s="1">
        <v>0</v>
      </c>
      <c r="AO132" s="6">
        <v>8745</v>
      </c>
      <c r="AP132" s="6">
        <v>20679</v>
      </c>
      <c r="AQ132" s="6">
        <v>8175</v>
      </c>
      <c r="AR132" s="6">
        <v>3087</v>
      </c>
      <c r="AS132" s="6">
        <v>3784</v>
      </c>
      <c r="AT132" s="6">
        <v>59059</v>
      </c>
      <c r="AU132" s="6">
        <v>13590</v>
      </c>
      <c r="AV132" s="6">
        <v>1109</v>
      </c>
      <c r="AW132" s="6">
        <v>5521</v>
      </c>
      <c r="AX132" s="6">
        <v>17211</v>
      </c>
      <c r="AY132" s="6">
        <v>1009</v>
      </c>
      <c r="AZ132" s="6">
        <v>11177</v>
      </c>
      <c r="BA132" s="1">
        <v>0</v>
      </c>
      <c r="BB132" s="6">
        <v>6516</v>
      </c>
      <c r="BC132" s="6">
        <v>16064</v>
      </c>
      <c r="BD132" s="6">
        <v>12621</v>
      </c>
      <c r="BE132" s="6">
        <v>20753</v>
      </c>
      <c r="BF132" s="6">
        <v>39104</v>
      </c>
      <c r="BG132" s="6">
        <v>39699</v>
      </c>
      <c r="BH132" s="6">
        <v>6764</v>
      </c>
      <c r="BI132" s="6">
        <v>8918</v>
      </c>
      <c r="BJ132" s="6">
        <v>9202</v>
      </c>
      <c r="BK132" s="6">
        <v>1475</v>
      </c>
      <c r="BL132" s="6">
        <v>2523</v>
      </c>
      <c r="BM132" s="6">
        <v>17288</v>
      </c>
      <c r="BN132" s="6">
        <v>8073</v>
      </c>
      <c r="BO132" s="6">
        <v>9287</v>
      </c>
      <c r="BP132" s="6">
        <v>12883</v>
      </c>
      <c r="BQ132" s="6">
        <v>3977</v>
      </c>
      <c r="BR132" s="6">
        <v>16580</v>
      </c>
      <c r="BS132" s="6">
        <v>2784</v>
      </c>
      <c r="BT132" s="6">
        <v>4289</v>
      </c>
      <c r="BU132" s="6">
        <v>23967</v>
      </c>
      <c r="BV132" s="6">
        <v>22212</v>
      </c>
      <c r="BW132" s="6">
        <v>21444</v>
      </c>
      <c r="BX132" s="6">
        <v>17155</v>
      </c>
      <c r="BY132" s="6">
        <v>3543</v>
      </c>
      <c r="BZ132" s="6">
        <f t="shared" si="13"/>
        <v>883284</v>
      </c>
    </row>
    <row r="133" spans="1:78" x14ac:dyDescent="0.25">
      <c r="A133" s="31">
        <v>3503</v>
      </c>
      <c r="B133" s="8" t="s">
        <v>427</v>
      </c>
      <c r="C133" s="6">
        <v>2610895</v>
      </c>
      <c r="D133" s="6">
        <v>5579486</v>
      </c>
      <c r="E133" s="6">
        <v>836097</v>
      </c>
      <c r="F133" s="6">
        <v>10034811</v>
      </c>
      <c r="G133" s="6">
        <v>3539470</v>
      </c>
      <c r="H133" s="6">
        <v>2610549</v>
      </c>
      <c r="I133" s="6">
        <v>2603105</v>
      </c>
      <c r="J133" s="6">
        <v>11579568</v>
      </c>
      <c r="K133" s="6">
        <v>1751338</v>
      </c>
      <c r="L133" s="5">
        <v>3166603</v>
      </c>
      <c r="M133" s="6">
        <v>9726719</v>
      </c>
      <c r="N133" s="6">
        <v>33070197</v>
      </c>
      <c r="O133" s="6">
        <v>1128542</v>
      </c>
      <c r="P133" s="6">
        <v>22464978</v>
      </c>
      <c r="Q133" s="6">
        <v>6799984</v>
      </c>
      <c r="R133" s="6">
        <v>4092951</v>
      </c>
      <c r="S133" s="6">
        <v>6551099</v>
      </c>
      <c r="T133" s="1">
        <v>0</v>
      </c>
      <c r="U133" s="6">
        <v>4201973</v>
      </c>
      <c r="V133" s="6">
        <v>8102276</v>
      </c>
      <c r="W133" s="6">
        <v>1481759</v>
      </c>
      <c r="X133" s="6">
        <v>1716647</v>
      </c>
      <c r="Y133" s="6">
        <v>23663294</v>
      </c>
      <c r="Z133" s="6">
        <v>1801951</v>
      </c>
      <c r="AA133" s="6">
        <v>2697761</v>
      </c>
      <c r="AB133" s="6">
        <v>1396471</v>
      </c>
      <c r="AC133" s="6">
        <v>10857176</v>
      </c>
      <c r="AD133" s="1">
        <v>0</v>
      </c>
      <c r="AE133" s="6">
        <v>2991272</v>
      </c>
      <c r="AF133" s="6">
        <v>1353890</v>
      </c>
      <c r="AG133" s="6">
        <v>5225533</v>
      </c>
      <c r="AH133" s="6">
        <v>68280623</v>
      </c>
      <c r="AI133" s="6">
        <v>7663872</v>
      </c>
      <c r="AJ133" s="6">
        <v>877631</v>
      </c>
      <c r="AK133" s="6">
        <v>1029342</v>
      </c>
      <c r="AL133" s="6">
        <v>2160471</v>
      </c>
      <c r="AM133" s="6">
        <v>34870163</v>
      </c>
      <c r="AN133" s="1">
        <v>0</v>
      </c>
      <c r="AO133" s="6">
        <v>10263705</v>
      </c>
      <c r="AP133" s="6">
        <v>12067824</v>
      </c>
      <c r="AQ133" s="6">
        <v>5009595</v>
      </c>
      <c r="AR133" s="6">
        <v>2672871</v>
      </c>
      <c r="AS133" s="6">
        <v>1262355</v>
      </c>
      <c r="AT133" s="6">
        <v>25385936</v>
      </c>
      <c r="AU133" s="6">
        <v>4115797</v>
      </c>
      <c r="AV133" s="6">
        <v>1882460</v>
      </c>
      <c r="AW133" s="6">
        <v>3800244</v>
      </c>
      <c r="AX133" s="6">
        <v>14896827</v>
      </c>
      <c r="AY133" s="6">
        <v>398243</v>
      </c>
      <c r="AZ133" s="1">
        <v>0</v>
      </c>
      <c r="BA133" s="6">
        <v>3293196</v>
      </c>
      <c r="BB133" s="6">
        <v>4993628</v>
      </c>
      <c r="BC133" s="6">
        <v>7049043</v>
      </c>
      <c r="BD133" s="6">
        <v>9738912</v>
      </c>
      <c r="BE133" s="6">
        <v>13282491</v>
      </c>
      <c r="BF133" s="6">
        <v>18051491</v>
      </c>
      <c r="BG133" s="6">
        <v>27708674</v>
      </c>
      <c r="BH133" s="6">
        <v>2502420</v>
      </c>
      <c r="BI133" s="6">
        <v>5019389</v>
      </c>
      <c r="BJ133" s="6">
        <v>11359072</v>
      </c>
      <c r="BK133" s="6">
        <v>2685191</v>
      </c>
      <c r="BL133" s="6">
        <v>2637657</v>
      </c>
      <c r="BM133" s="6">
        <v>8588620</v>
      </c>
      <c r="BN133" s="6">
        <v>10940235</v>
      </c>
      <c r="BO133" s="6">
        <v>6593392</v>
      </c>
      <c r="BP133" s="6">
        <v>14084934</v>
      </c>
      <c r="BQ133" s="6">
        <v>3789487</v>
      </c>
      <c r="BR133" s="6">
        <v>2588541</v>
      </c>
      <c r="BS133" s="6">
        <v>5081460</v>
      </c>
      <c r="BT133" s="6">
        <v>6410374</v>
      </c>
      <c r="BU133" s="6">
        <v>14695434</v>
      </c>
      <c r="BV133" s="6">
        <v>14993878</v>
      </c>
      <c r="BW133" s="6">
        <v>35095672</v>
      </c>
      <c r="BX133" s="6">
        <v>43938237</v>
      </c>
      <c r="BY133" s="6">
        <v>5576144</v>
      </c>
      <c r="BZ133" s="6">
        <f t="shared" si="13"/>
        <v>670971926</v>
      </c>
    </row>
    <row r="134" spans="1:78" x14ac:dyDescent="0.25">
      <c r="A134" s="31">
        <v>3507</v>
      </c>
      <c r="B134" s="8" t="s">
        <v>486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5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6">
        <v>1404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6">
        <f t="shared" si="13"/>
        <v>1404</v>
      </c>
    </row>
    <row r="135" spans="1:78" x14ac:dyDescent="0.25">
      <c r="A135" s="31">
        <v>3509</v>
      </c>
      <c r="B135" s="8" t="s">
        <v>487</v>
      </c>
      <c r="C135" s="6">
        <v>9511</v>
      </c>
      <c r="D135" s="6">
        <v>21890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6">
        <v>19864</v>
      </c>
      <c r="K135" s="1">
        <v>0</v>
      </c>
      <c r="L135" s="5">
        <v>2657</v>
      </c>
      <c r="M135" s="6">
        <v>25072</v>
      </c>
      <c r="N135" s="6">
        <v>44538</v>
      </c>
      <c r="O135" s="6">
        <v>7564</v>
      </c>
      <c r="P135" s="6">
        <v>76819</v>
      </c>
      <c r="Q135" s="1">
        <v>0</v>
      </c>
      <c r="R135" s="1">
        <v>0</v>
      </c>
      <c r="S135" s="6">
        <v>28000</v>
      </c>
      <c r="T135" s="1">
        <v>0</v>
      </c>
      <c r="U135" s="1">
        <v>0</v>
      </c>
      <c r="V135" s="6">
        <v>12219</v>
      </c>
      <c r="W135" s="1">
        <v>0</v>
      </c>
      <c r="X135" s="1">
        <v>0</v>
      </c>
      <c r="Y135" s="6">
        <v>39434</v>
      </c>
      <c r="Z135" s="1">
        <v>0</v>
      </c>
      <c r="AA135" s="6">
        <v>16857</v>
      </c>
      <c r="AB135" s="1">
        <v>0</v>
      </c>
      <c r="AC135" s="6">
        <v>12595</v>
      </c>
      <c r="AD135" s="1">
        <v>0</v>
      </c>
      <c r="AE135" s="6">
        <v>44908</v>
      </c>
      <c r="AF135" s="1">
        <v>0</v>
      </c>
      <c r="AG135" s="1">
        <v>0</v>
      </c>
      <c r="AH135" s="6">
        <v>22592</v>
      </c>
      <c r="AI135" s="1">
        <v>0</v>
      </c>
      <c r="AJ135" s="1">
        <v>0</v>
      </c>
      <c r="AK135" s="1">
        <v>0</v>
      </c>
      <c r="AL135" s="1">
        <v>0</v>
      </c>
      <c r="AM135" s="6">
        <v>282805</v>
      </c>
      <c r="AN135" s="1">
        <v>0</v>
      </c>
      <c r="AO135" s="6">
        <v>35670</v>
      </c>
      <c r="AP135" s="6">
        <v>57288</v>
      </c>
      <c r="AQ135" s="6">
        <v>15277</v>
      </c>
      <c r="AR135" s="1">
        <v>0</v>
      </c>
      <c r="AS135" s="1">
        <v>0</v>
      </c>
      <c r="AT135" s="1">
        <v>0</v>
      </c>
      <c r="AU135" s="6">
        <v>28920</v>
      </c>
      <c r="AV135" s="1">
        <v>0</v>
      </c>
      <c r="AW135" s="1">
        <v>0</v>
      </c>
      <c r="AX135" s="6">
        <v>22219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6">
        <v>12400</v>
      </c>
      <c r="BF135" s="6">
        <v>24731</v>
      </c>
      <c r="BG135" s="6">
        <v>21479</v>
      </c>
      <c r="BH135" s="1">
        <v>0</v>
      </c>
      <c r="BI135" s="6">
        <v>48515</v>
      </c>
      <c r="BJ135" s="6">
        <v>25400</v>
      </c>
      <c r="BK135" s="6">
        <v>21031</v>
      </c>
      <c r="BL135" s="1">
        <v>0</v>
      </c>
      <c r="BM135" s="1">
        <v>0</v>
      </c>
      <c r="BN135" s="6">
        <v>12600</v>
      </c>
      <c r="BO135" s="6">
        <v>12600</v>
      </c>
      <c r="BP135" s="6">
        <v>10000</v>
      </c>
      <c r="BQ135" s="6">
        <v>10000</v>
      </c>
      <c r="BR135" s="6">
        <v>52821</v>
      </c>
      <c r="BS135" s="1">
        <v>0</v>
      </c>
      <c r="BT135" s="1">
        <v>0</v>
      </c>
      <c r="BU135" s="6">
        <v>8423</v>
      </c>
      <c r="BV135" s="1">
        <v>0</v>
      </c>
      <c r="BW135" s="6">
        <v>17405</v>
      </c>
      <c r="BX135" s="1">
        <v>0</v>
      </c>
      <c r="BY135" s="1">
        <v>0</v>
      </c>
      <c r="BZ135" s="6">
        <f t="shared" ref="BZ135:BZ198" si="14">SUM(C135:BY135)</f>
        <v>1104104</v>
      </c>
    </row>
    <row r="136" spans="1:78" x14ac:dyDescent="0.25">
      <c r="A136" s="31">
        <v>3518</v>
      </c>
      <c r="B136" s="8" t="s">
        <v>488</v>
      </c>
      <c r="C136" s="1">
        <v>0</v>
      </c>
      <c r="D136" s="6">
        <v>119721</v>
      </c>
      <c r="E136" s="6">
        <v>9254</v>
      </c>
      <c r="F136" s="6">
        <v>29666</v>
      </c>
      <c r="G136" s="6">
        <v>22004</v>
      </c>
      <c r="H136" s="6">
        <v>9637</v>
      </c>
      <c r="I136" s="6">
        <v>31068</v>
      </c>
      <c r="J136" s="6">
        <v>53725</v>
      </c>
      <c r="K136" s="6">
        <v>20365</v>
      </c>
      <c r="L136" s="5">
        <v>38034</v>
      </c>
      <c r="M136" s="6">
        <v>88841</v>
      </c>
      <c r="N136" s="1">
        <v>0</v>
      </c>
      <c r="O136" s="1">
        <v>0</v>
      </c>
      <c r="P136" s="6">
        <v>92690</v>
      </c>
      <c r="Q136" s="1">
        <v>0</v>
      </c>
      <c r="R136" s="6">
        <v>60307</v>
      </c>
      <c r="S136" s="6">
        <v>29630</v>
      </c>
      <c r="T136" s="1">
        <v>0</v>
      </c>
      <c r="U136" s="1">
        <v>0</v>
      </c>
      <c r="V136" s="6">
        <v>127472</v>
      </c>
      <c r="W136" s="6">
        <v>6339</v>
      </c>
      <c r="X136" s="6">
        <v>22065</v>
      </c>
      <c r="Y136" s="6">
        <v>252902</v>
      </c>
      <c r="Z136" s="6">
        <v>19147</v>
      </c>
      <c r="AA136" s="6">
        <v>8835</v>
      </c>
      <c r="AB136" s="6">
        <v>22279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6">
        <v>130380</v>
      </c>
      <c r="AI136" s="6">
        <v>39384</v>
      </c>
      <c r="AJ136" s="6">
        <v>5093</v>
      </c>
      <c r="AK136" s="6">
        <v>6220</v>
      </c>
      <c r="AL136" s="6">
        <v>10342</v>
      </c>
      <c r="AM136" s="6">
        <v>431676</v>
      </c>
      <c r="AN136" s="1">
        <v>0</v>
      </c>
      <c r="AO136" s="6">
        <v>110444</v>
      </c>
      <c r="AP136" s="6">
        <v>152242</v>
      </c>
      <c r="AQ136" s="6">
        <v>58456</v>
      </c>
      <c r="AR136" s="1">
        <v>0</v>
      </c>
      <c r="AS136" s="1">
        <v>0</v>
      </c>
      <c r="AT136" s="6">
        <v>111560</v>
      </c>
      <c r="AU136" s="6">
        <v>113653</v>
      </c>
      <c r="AV136" s="6">
        <v>11809</v>
      </c>
      <c r="AW136" s="6">
        <v>39017</v>
      </c>
      <c r="AX136" s="6">
        <v>151816</v>
      </c>
      <c r="AY136" s="6">
        <v>6652</v>
      </c>
      <c r="AZ136" s="6">
        <v>19024</v>
      </c>
      <c r="BA136" s="1">
        <v>0</v>
      </c>
      <c r="BB136" s="6">
        <v>24257</v>
      </c>
      <c r="BC136" s="6">
        <v>63148</v>
      </c>
      <c r="BD136" s="6">
        <v>142531</v>
      </c>
      <c r="BE136" s="6">
        <v>157283</v>
      </c>
      <c r="BF136" s="6">
        <v>162426</v>
      </c>
      <c r="BG136" s="6">
        <v>229649</v>
      </c>
      <c r="BH136" s="6">
        <v>26658</v>
      </c>
      <c r="BI136" s="6">
        <v>54941</v>
      </c>
      <c r="BJ136" s="6">
        <v>51437</v>
      </c>
      <c r="BK136" s="6">
        <v>28384</v>
      </c>
      <c r="BL136" s="6">
        <v>21999</v>
      </c>
      <c r="BM136" s="6">
        <v>72659</v>
      </c>
      <c r="BN136" s="6">
        <v>4667</v>
      </c>
      <c r="BO136" s="6">
        <v>77220</v>
      </c>
      <c r="BP136" s="6">
        <v>152156</v>
      </c>
      <c r="BQ136" s="6">
        <v>1605</v>
      </c>
      <c r="BR136" s="6">
        <v>82673</v>
      </c>
      <c r="BS136" s="6">
        <v>63182</v>
      </c>
      <c r="BT136" s="1">
        <v>0</v>
      </c>
      <c r="BU136" s="6">
        <v>168785</v>
      </c>
      <c r="BV136" s="6">
        <v>145026</v>
      </c>
      <c r="BW136" s="6">
        <v>269738</v>
      </c>
      <c r="BX136" s="6">
        <v>230349</v>
      </c>
      <c r="BY136" s="6">
        <v>23008</v>
      </c>
      <c r="BZ136" s="6">
        <f t="shared" si="14"/>
        <v>4715530</v>
      </c>
    </row>
    <row r="137" spans="1:78" x14ac:dyDescent="0.25">
      <c r="A137" s="31">
        <v>3519</v>
      </c>
      <c r="B137" s="8" t="s">
        <v>489</v>
      </c>
      <c r="C137" s="1">
        <v>862</v>
      </c>
      <c r="D137" s="6">
        <v>145112</v>
      </c>
      <c r="E137" s="1">
        <v>26</v>
      </c>
      <c r="F137" s="6">
        <v>17174</v>
      </c>
      <c r="G137" s="1">
        <v>0</v>
      </c>
      <c r="H137" s="1">
        <v>417</v>
      </c>
      <c r="I137" s="6">
        <v>3416</v>
      </c>
      <c r="J137" s="1">
        <v>0</v>
      </c>
      <c r="K137" s="6">
        <v>1438</v>
      </c>
      <c r="L137" s="5">
        <v>9448</v>
      </c>
      <c r="M137" s="6">
        <v>58840</v>
      </c>
      <c r="N137" s="6">
        <v>166760</v>
      </c>
      <c r="O137" s="1">
        <v>0</v>
      </c>
      <c r="P137" s="6">
        <v>91921</v>
      </c>
      <c r="Q137" s="1">
        <v>0</v>
      </c>
      <c r="R137" s="1">
        <v>0</v>
      </c>
      <c r="S137" s="6">
        <v>18297</v>
      </c>
      <c r="T137" s="1">
        <v>0</v>
      </c>
      <c r="U137" s="1">
        <v>0</v>
      </c>
      <c r="V137" s="6">
        <v>31753</v>
      </c>
      <c r="W137" s="6">
        <v>11943</v>
      </c>
      <c r="X137" s="1">
        <v>0</v>
      </c>
      <c r="Y137" s="6">
        <v>132272</v>
      </c>
      <c r="Z137" s="6">
        <v>3714</v>
      </c>
      <c r="AA137" s="1">
        <v>0</v>
      </c>
      <c r="AB137" s="1">
        <v>0</v>
      </c>
      <c r="AC137" s="6">
        <v>90193</v>
      </c>
      <c r="AD137" s="1">
        <v>0</v>
      </c>
      <c r="AE137" s="1">
        <v>0</v>
      </c>
      <c r="AF137" s="6">
        <v>1072</v>
      </c>
      <c r="AG137" s="6">
        <v>25869</v>
      </c>
      <c r="AH137" s="6">
        <v>29264</v>
      </c>
      <c r="AI137" s="6">
        <v>15512</v>
      </c>
      <c r="AJ137" s="1">
        <v>0</v>
      </c>
      <c r="AK137" s="1">
        <v>0</v>
      </c>
      <c r="AL137" s="1">
        <v>978</v>
      </c>
      <c r="AM137" s="6">
        <v>134788</v>
      </c>
      <c r="AN137" s="1">
        <v>0</v>
      </c>
      <c r="AO137" s="6">
        <v>4903</v>
      </c>
      <c r="AP137" s="6">
        <v>5427</v>
      </c>
      <c r="AQ137" s="1">
        <v>189</v>
      </c>
      <c r="AR137" s="6">
        <v>2703</v>
      </c>
      <c r="AS137" s="1">
        <v>271</v>
      </c>
      <c r="AT137" s="6">
        <v>102315</v>
      </c>
      <c r="AU137" s="1">
        <v>0</v>
      </c>
      <c r="AV137" s="1">
        <v>830</v>
      </c>
      <c r="AW137" s="6">
        <v>3695</v>
      </c>
      <c r="AX137" s="6">
        <v>9753</v>
      </c>
      <c r="AY137" s="1">
        <v>702</v>
      </c>
      <c r="AZ137" s="6">
        <v>2509</v>
      </c>
      <c r="BA137" s="1">
        <v>0</v>
      </c>
      <c r="BB137" s="6">
        <v>8215</v>
      </c>
      <c r="BC137" s="6">
        <v>16286</v>
      </c>
      <c r="BD137" s="6">
        <v>31492</v>
      </c>
      <c r="BE137" s="6">
        <v>10616</v>
      </c>
      <c r="BF137" s="6">
        <v>50099</v>
      </c>
      <c r="BG137" s="6">
        <v>12556</v>
      </c>
      <c r="BH137" s="6">
        <v>4382</v>
      </c>
      <c r="BI137" s="6">
        <v>19747</v>
      </c>
      <c r="BJ137" s="6">
        <v>37221</v>
      </c>
      <c r="BK137" s="1">
        <v>0</v>
      </c>
      <c r="BL137" s="6">
        <v>1656</v>
      </c>
      <c r="BM137" s="6">
        <v>4113</v>
      </c>
      <c r="BN137" s="6">
        <v>21426</v>
      </c>
      <c r="BO137" s="1">
        <v>0</v>
      </c>
      <c r="BP137" s="6">
        <v>4464</v>
      </c>
      <c r="BQ137" s="1">
        <v>0</v>
      </c>
      <c r="BR137" s="6">
        <v>6283</v>
      </c>
      <c r="BS137" s="1">
        <v>0</v>
      </c>
      <c r="BT137" s="1">
        <v>0</v>
      </c>
      <c r="BU137" s="6">
        <v>15025</v>
      </c>
      <c r="BV137" s="6">
        <v>29279</v>
      </c>
      <c r="BW137" s="6">
        <v>27406</v>
      </c>
      <c r="BX137" s="6">
        <v>14994</v>
      </c>
      <c r="BY137" s="1">
        <v>0</v>
      </c>
      <c r="BZ137" s="6">
        <f t="shared" si="14"/>
        <v>1439626</v>
      </c>
    </row>
    <row r="138" spans="1:78" x14ac:dyDescent="0.25">
      <c r="A138" s="31">
        <v>3526</v>
      </c>
      <c r="B138" s="8" t="s">
        <v>490</v>
      </c>
      <c r="C138" s="6">
        <v>28033</v>
      </c>
      <c r="D138" s="6">
        <v>490392</v>
      </c>
      <c r="E138" s="6">
        <v>35503</v>
      </c>
      <c r="F138" s="6">
        <v>55563</v>
      </c>
      <c r="G138" s="6">
        <v>1744</v>
      </c>
      <c r="H138" s="6">
        <v>56324</v>
      </c>
      <c r="I138" s="6">
        <v>34272</v>
      </c>
      <c r="J138" s="6">
        <v>157219</v>
      </c>
      <c r="K138" s="6">
        <v>10964</v>
      </c>
      <c r="L138" s="5">
        <v>14518</v>
      </c>
      <c r="M138" s="6">
        <v>102524</v>
      </c>
      <c r="N138" s="6">
        <v>790419</v>
      </c>
      <c r="O138" s="6">
        <v>13925</v>
      </c>
      <c r="P138" s="6">
        <v>725917</v>
      </c>
      <c r="Q138" s="6">
        <v>55877</v>
      </c>
      <c r="R138" s="6">
        <v>6830</v>
      </c>
      <c r="S138" s="6">
        <v>62145</v>
      </c>
      <c r="T138" s="1">
        <v>0</v>
      </c>
      <c r="U138" s="6">
        <v>36670</v>
      </c>
      <c r="V138" s="6">
        <v>10542</v>
      </c>
      <c r="W138" s="6">
        <v>15439</v>
      </c>
      <c r="X138" s="6">
        <v>71114</v>
      </c>
      <c r="Y138" s="6">
        <v>270901</v>
      </c>
      <c r="Z138" s="6">
        <v>53861</v>
      </c>
      <c r="AA138" s="6">
        <v>89296</v>
      </c>
      <c r="AB138" s="6">
        <v>43203</v>
      </c>
      <c r="AC138" s="6">
        <v>151455</v>
      </c>
      <c r="AD138" s="6">
        <v>33270</v>
      </c>
      <c r="AE138" s="6">
        <v>32542</v>
      </c>
      <c r="AF138" s="6">
        <v>12140</v>
      </c>
      <c r="AG138" s="6">
        <v>207427</v>
      </c>
      <c r="AH138" s="6">
        <v>302163</v>
      </c>
      <c r="AI138" s="6">
        <v>98954</v>
      </c>
      <c r="AJ138" s="1">
        <v>0</v>
      </c>
      <c r="AK138" s="6">
        <v>12609</v>
      </c>
      <c r="AL138" s="6">
        <v>81962</v>
      </c>
      <c r="AM138" s="6">
        <v>288143</v>
      </c>
      <c r="AN138" s="1">
        <v>0</v>
      </c>
      <c r="AO138" s="6">
        <v>60811</v>
      </c>
      <c r="AP138" s="6">
        <v>68848</v>
      </c>
      <c r="AQ138" s="6">
        <v>20743</v>
      </c>
      <c r="AR138" s="1">
        <v>0</v>
      </c>
      <c r="AS138" s="6">
        <v>26293</v>
      </c>
      <c r="AT138" s="6">
        <v>592340</v>
      </c>
      <c r="AU138" s="6">
        <v>229030</v>
      </c>
      <c r="AV138" s="1">
        <v>0</v>
      </c>
      <c r="AW138" s="6">
        <v>55840</v>
      </c>
      <c r="AX138" s="6">
        <v>253450</v>
      </c>
      <c r="AY138" s="6">
        <v>20265</v>
      </c>
      <c r="AZ138" s="6">
        <v>14593</v>
      </c>
      <c r="BA138" s="6">
        <v>23214</v>
      </c>
      <c r="BB138" s="6">
        <v>165871</v>
      </c>
      <c r="BC138" s="6">
        <v>149921</v>
      </c>
      <c r="BD138" s="6">
        <v>92427</v>
      </c>
      <c r="BE138" s="6">
        <v>92114</v>
      </c>
      <c r="BF138" s="6">
        <v>33141</v>
      </c>
      <c r="BG138" s="6">
        <v>191732</v>
      </c>
      <c r="BH138" s="6">
        <v>67289</v>
      </c>
      <c r="BI138" s="6">
        <v>44816</v>
      </c>
      <c r="BJ138" s="6">
        <v>122854</v>
      </c>
      <c r="BK138" s="6">
        <v>110880</v>
      </c>
      <c r="BL138" s="6">
        <v>9508</v>
      </c>
      <c r="BM138" s="6">
        <v>257939</v>
      </c>
      <c r="BN138" s="6">
        <v>92892</v>
      </c>
      <c r="BO138" s="6">
        <v>192505</v>
      </c>
      <c r="BP138" s="6">
        <v>206447</v>
      </c>
      <c r="BQ138" s="6">
        <v>16960</v>
      </c>
      <c r="BR138" s="6">
        <v>89520</v>
      </c>
      <c r="BS138" s="6">
        <v>64439</v>
      </c>
      <c r="BT138" s="6">
        <v>23828</v>
      </c>
      <c r="BU138" s="6">
        <v>100932</v>
      </c>
      <c r="BV138" s="6">
        <v>50065</v>
      </c>
      <c r="BW138" s="6">
        <v>59970</v>
      </c>
      <c r="BX138" s="6">
        <v>65339</v>
      </c>
      <c r="BY138" s="6">
        <v>14096</v>
      </c>
      <c r="BZ138" s="6">
        <f t="shared" si="14"/>
        <v>8134772</v>
      </c>
    </row>
    <row r="139" spans="1:78" x14ac:dyDescent="0.25">
      <c r="A139" s="31">
        <v>3528</v>
      </c>
      <c r="B139" s="8" t="s">
        <v>491</v>
      </c>
      <c r="C139" s="6">
        <v>21569</v>
      </c>
      <c r="D139" s="6">
        <v>77408</v>
      </c>
      <c r="E139" s="6">
        <v>6743</v>
      </c>
      <c r="F139" s="6">
        <v>10000</v>
      </c>
      <c r="G139" s="1">
        <v>0</v>
      </c>
      <c r="H139" s="6">
        <v>21058</v>
      </c>
      <c r="I139" s="6">
        <v>15896</v>
      </c>
      <c r="J139" s="6">
        <v>48532</v>
      </c>
      <c r="K139" s="6">
        <v>15534</v>
      </c>
      <c r="L139" s="5">
        <v>27168</v>
      </c>
      <c r="M139" s="6">
        <v>98591</v>
      </c>
      <c r="N139" s="6">
        <v>81869</v>
      </c>
      <c r="O139" s="6">
        <v>4119</v>
      </c>
      <c r="P139" s="6">
        <v>111558</v>
      </c>
      <c r="Q139" s="6">
        <v>33776</v>
      </c>
      <c r="R139" s="6">
        <v>17527</v>
      </c>
      <c r="S139" s="6">
        <v>30721</v>
      </c>
      <c r="T139" s="1">
        <v>0</v>
      </c>
      <c r="U139" s="6">
        <v>9917</v>
      </c>
      <c r="V139" s="6">
        <v>71244</v>
      </c>
      <c r="W139" s="6">
        <v>13553</v>
      </c>
      <c r="X139" s="6">
        <v>17291</v>
      </c>
      <c r="Y139" s="6">
        <v>53178</v>
      </c>
      <c r="Z139" s="6">
        <v>13166</v>
      </c>
      <c r="AA139" s="6">
        <v>18472</v>
      </c>
      <c r="AB139" s="6">
        <v>13054</v>
      </c>
      <c r="AC139" s="6">
        <v>66853</v>
      </c>
      <c r="AD139" s="6">
        <v>11404</v>
      </c>
      <c r="AE139" s="1">
        <v>0</v>
      </c>
      <c r="AF139" s="6">
        <v>5539</v>
      </c>
      <c r="AG139" s="6">
        <v>46007</v>
      </c>
      <c r="AH139" s="6">
        <v>198746</v>
      </c>
      <c r="AI139" s="6">
        <v>34474</v>
      </c>
      <c r="AJ139" s="1">
        <v>0</v>
      </c>
      <c r="AK139" s="6">
        <v>12149</v>
      </c>
      <c r="AL139" s="6">
        <v>13897</v>
      </c>
      <c r="AM139" s="6">
        <v>126517</v>
      </c>
      <c r="AN139" s="1">
        <v>0</v>
      </c>
      <c r="AO139" s="6">
        <v>65185</v>
      </c>
      <c r="AP139" s="6">
        <v>58734</v>
      </c>
      <c r="AQ139" s="6">
        <v>12226</v>
      </c>
      <c r="AR139" s="6">
        <v>9592</v>
      </c>
      <c r="AS139" s="6">
        <v>11783</v>
      </c>
      <c r="AT139" s="6">
        <v>84031</v>
      </c>
      <c r="AU139" s="6">
        <v>21681</v>
      </c>
      <c r="AV139" s="6">
        <v>16779</v>
      </c>
      <c r="AW139" s="6">
        <v>36979</v>
      </c>
      <c r="AX139" s="6">
        <v>43279</v>
      </c>
      <c r="AY139" s="6">
        <v>10091</v>
      </c>
      <c r="AZ139" s="6">
        <v>25351</v>
      </c>
      <c r="BA139" s="6">
        <v>3256</v>
      </c>
      <c r="BB139" s="6">
        <v>41617</v>
      </c>
      <c r="BC139" s="6">
        <v>48342</v>
      </c>
      <c r="BD139" s="6">
        <v>72497</v>
      </c>
      <c r="BE139" s="6">
        <v>50312</v>
      </c>
      <c r="BF139" s="6">
        <v>22744</v>
      </c>
      <c r="BG139" s="6">
        <v>90969</v>
      </c>
      <c r="BH139" s="6">
        <v>9943</v>
      </c>
      <c r="BI139" s="6">
        <v>10000</v>
      </c>
      <c r="BJ139" s="6">
        <v>10000</v>
      </c>
      <c r="BK139" s="1">
        <v>0</v>
      </c>
      <c r="BL139" s="6">
        <v>10000</v>
      </c>
      <c r="BM139" s="6">
        <v>10209</v>
      </c>
      <c r="BN139" s="6">
        <v>12186</v>
      </c>
      <c r="BO139" s="6">
        <v>11567</v>
      </c>
      <c r="BP139" s="6">
        <v>40332</v>
      </c>
      <c r="BQ139" s="6">
        <v>41470</v>
      </c>
      <c r="BR139" s="6">
        <v>26232</v>
      </c>
      <c r="BS139" s="6">
        <v>22206</v>
      </c>
      <c r="BT139" s="6">
        <v>50500</v>
      </c>
      <c r="BU139" s="6">
        <v>57688</v>
      </c>
      <c r="BV139" s="6">
        <v>58736</v>
      </c>
      <c r="BW139" s="6">
        <v>10000</v>
      </c>
      <c r="BX139" s="6">
        <v>76771</v>
      </c>
      <c r="BY139" s="6">
        <v>28765</v>
      </c>
      <c r="BZ139" s="6">
        <f t="shared" si="14"/>
        <v>2559583</v>
      </c>
    </row>
    <row r="140" spans="1:78" x14ac:dyDescent="0.25">
      <c r="A140" s="31">
        <v>3529</v>
      </c>
      <c r="B140" s="8" t="s">
        <v>492</v>
      </c>
      <c r="C140" s="6">
        <v>74968</v>
      </c>
      <c r="D140" s="6">
        <v>421209</v>
      </c>
      <c r="E140" s="6">
        <v>58827</v>
      </c>
      <c r="F140" s="6">
        <v>176896</v>
      </c>
      <c r="G140" s="6">
        <v>103551</v>
      </c>
      <c r="H140" s="6">
        <v>81336</v>
      </c>
      <c r="I140" s="6">
        <v>66344</v>
      </c>
      <c r="J140" s="6">
        <v>453552</v>
      </c>
      <c r="K140" s="6">
        <v>52608</v>
      </c>
      <c r="L140" s="5">
        <v>95191</v>
      </c>
      <c r="M140" s="6">
        <v>729175</v>
      </c>
      <c r="N140" s="6">
        <v>1092843</v>
      </c>
      <c r="O140" s="6">
        <v>23992</v>
      </c>
      <c r="P140" s="6">
        <v>1296567</v>
      </c>
      <c r="Q140" s="6">
        <v>258871</v>
      </c>
      <c r="R140" s="6">
        <v>153805</v>
      </c>
      <c r="S140" s="6">
        <v>191817</v>
      </c>
      <c r="T140" s="1">
        <v>0</v>
      </c>
      <c r="U140" s="6">
        <v>165283</v>
      </c>
      <c r="V140" s="6">
        <v>271174</v>
      </c>
      <c r="W140" s="6">
        <v>50422</v>
      </c>
      <c r="X140" s="6">
        <v>54226</v>
      </c>
      <c r="Y140" s="6">
        <v>535230</v>
      </c>
      <c r="Z140" s="6">
        <v>58580</v>
      </c>
      <c r="AA140" s="6">
        <v>110236</v>
      </c>
      <c r="AB140" s="6">
        <v>83212</v>
      </c>
      <c r="AC140" s="6">
        <v>594833</v>
      </c>
      <c r="AD140" s="6">
        <v>37620</v>
      </c>
      <c r="AE140" s="6">
        <v>6850</v>
      </c>
      <c r="AF140" s="6">
        <v>54840</v>
      </c>
      <c r="AG140" s="6">
        <v>158972</v>
      </c>
      <c r="AH140" s="6">
        <v>2211081</v>
      </c>
      <c r="AI140" s="6">
        <v>140034</v>
      </c>
      <c r="AJ140" s="6">
        <v>39463</v>
      </c>
      <c r="AK140" s="6">
        <v>38682</v>
      </c>
      <c r="AL140" s="6">
        <v>84434</v>
      </c>
      <c r="AM140" s="6">
        <v>1421220</v>
      </c>
      <c r="AN140" s="1">
        <v>0</v>
      </c>
      <c r="AO140" s="6">
        <v>448529</v>
      </c>
      <c r="AP140" s="6">
        <v>495164</v>
      </c>
      <c r="AQ140" s="6">
        <v>155106</v>
      </c>
      <c r="AR140" s="6">
        <v>76870</v>
      </c>
      <c r="AS140" s="6">
        <v>62145</v>
      </c>
      <c r="AT140" s="6">
        <v>911109</v>
      </c>
      <c r="AU140" s="6">
        <v>186729</v>
      </c>
      <c r="AV140" s="6">
        <v>51749</v>
      </c>
      <c r="AW140" s="6">
        <v>181922</v>
      </c>
      <c r="AX140" s="6">
        <v>640455</v>
      </c>
      <c r="AY140" s="6">
        <v>46966</v>
      </c>
      <c r="AZ140" s="6">
        <v>81321</v>
      </c>
      <c r="BA140" s="6">
        <v>120700</v>
      </c>
      <c r="BB140" s="6">
        <v>133833</v>
      </c>
      <c r="BC140" s="6">
        <v>288244</v>
      </c>
      <c r="BD140" s="6">
        <v>567390</v>
      </c>
      <c r="BE140" s="6">
        <v>578574</v>
      </c>
      <c r="BF140" s="6">
        <v>566873</v>
      </c>
      <c r="BG140" s="6">
        <v>877981</v>
      </c>
      <c r="BH140" s="6">
        <v>42929</v>
      </c>
      <c r="BI140" s="6">
        <v>136345</v>
      </c>
      <c r="BJ140" s="6">
        <v>157077</v>
      </c>
      <c r="BK140" s="6">
        <v>65612</v>
      </c>
      <c r="BL140" s="6">
        <v>52083</v>
      </c>
      <c r="BM140" s="6">
        <v>233034</v>
      </c>
      <c r="BN140" s="6">
        <v>264636</v>
      </c>
      <c r="BO140" s="6">
        <v>81210</v>
      </c>
      <c r="BP140" s="6">
        <v>642358</v>
      </c>
      <c r="BQ140" s="6">
        <v>171311</v>
      </c>
      <c r="BR140" s="6">
        <v>135387</v>
      </c>
      <c r="BS140" s="6">
        <v>215030</v>
      </c>
      <c r="BT140" s="6">
        <v>244313</v>
      </c>
      <c r="BU140" s="6">
        <v>506526</v>
      </c>
      <c r="BV140" s="6">
        <v>532659</v>
      </c>
      <c r="BW140" s="6">
        <v>450294</v>
      </c>
      <c r="BX140" s="6">
        <v>923869</v>
      </c>
      <c r="BY140" s="6">
        <v>50000</v>
      </c>
      <c r="BZ140" s="6">
        <f t="shared" si="14"/>
        <v>22824277</v>
      </c>
    </row>
    <row r="141" spans="1:78" x14ac:dyDescent="0.25">
      <c r="A141" s="31">
        <v>3532</v>
      </c>
      <c r="B141" s="8" t="s">
        <v>493</v>
      </c>
      <c r="C141" s="6">
        <v>196714</v>
      </c>
      <c r="D141" s="6">
        <v>344656</v>
      </c>
      <c r="E141" s="1">
        <v>0</v>
      </c>
      <c r="F141" s="6">
        <v>350423</v>
      </c>
      <c r="G141" s="6">
        <v>132560</v>
      </c>
      <c r="H141" s="6">
        <v>100497</v>
      </c>
      <c r="I141" s="6">
        <v>155759</v>
      </c>
      <c r="J141" s="6">
        <v>243702</v>
      </c>
      <c r="K141" s="6">
        <v>56338</v>
      </c>
      <c r="L141" s="5">
        <v>29826</v>
      </c>
      <c r="M141" s="6">
        <v>734189</v>
      </c>
      <c r="N141" s="6">
        <v>934978</v>
      </c>
      <c r="O141" s="6">
        <v>41750</v>
      </c>
      <c r="P141" s="6">
        <v>1689600</v>
      </c>
      <c r="Q141" s="6">
        <v>215053</v>
      </c>
      <c r="R141" s="6">
        <v>171339</v>
      </c>
      <c r="S141" s="6">
        <v>205468</v>
      </c>
      <c r="T141" s="1">
        <v>0</v>
      </c>
      <c r="U141" s="6">
        <v>16570</v>
      </c>
      <c r="V141" s="6">
        <v>185584</v>
      </c>
      <c r="W141" s="6">
        <v>6628</v>
      </c>
      <c r="X141" s="6">
        <v>19856</v>
      </c>
      <c r="Y141" s="6">
        <v>664449</v>
      </c>
      <c r="Z141" s="6">
        <v>69594</v>
      </c>
      <c r="AA141" s="6">
        <v>46396</v>
      </c>
      <c r="AB141" s="6">
        <v>105280</v>
      </c>
      <c r="AC141" s="6">
        <v>414250</v>
      </c>
      <c r="AD141" s="6">
        <v>26512</v>
      </c>
      <c r="AE141" s="6">
        <v>27938</v>
      </c>
      <c r="AF141" s="6">
        <v>72418</v>
      </c>
      <c r="AG141" s="6">
        <v>377374</v>
      </c>
      <c r="AH141" s="6">
        <v>2540606</v>
      </c>
      <c r="AI141" s="6">
        <v>328086</v>
      </c>
      <c r="AJ141" s="1">
        <v>0</v>
      </c>
      <c r="AK141" s="6">
        <v>29826</v>
      </c>
      <c r="AL141" s="6">
        <v>58867</v>
      </c>
      <c r="AM141" s="6">
        <v>1753813</v>
      </c>
      <c r="AN141" s="1">
        <v>0</v>
      </c>
      <c r="AO141" s="6">
        <v>615857</v>
      </c>
      <c r="AP141" s="6">
        <v>626346</v>
      </c>
      <c r="AQ141" s="6">
        <v>112676</v>
      </c>
      <c r="AR141" s="6">
        <v>89208</v>
      </c>
      <c r="AS141" s="6">
        <v>6628</v>
      </c>
      <c r="AT141" s="6">
        <v>2106047</v>
      </c>
      <c r="AU141" s="6">
        <v>270457</v>
      </c>
      <c r="AV141" s="6">
        <v>66280</v>
      </c>
      <c r="AW141" s="6">
        <v>132560</v>
      </c>
      <c r="AX141" s="6">
        <v>2031238</v>
      </c>
      <c r="AY141" s="6">
        <v>23198</v>
      </c>
      <c r="AZ141" s="1">
        <v>0</v>
      </c>
      <c r="BA141" s="6">
        <v>106103</v>
      </c>
      <c r="BB141" s="6">
        <v>313716</v>
      </c>
      <c r="BC141" s="6">
        <v>414281</v>
      </c>
      <c r="BD141" s="6">
        <v>171978</v>
      </c>
      <c r="BE141" s="6">
        <v>584363</v>
      </c>
      <c r="BF141" s="6">
        <v>1472517</v>
      </c>
      <c r="BG141" s="6">
        <v>2093567</v>
      </c>
      <c r="BH141" s="6">
        <v>39768</v>
      </c>
      <c r="BI141" s="6">
        <v>202154</v>
      </c>
      <c r="BJ141" s="6">
        <v>473855</v>
      </c>
      <c r="BK141" s="6">
        <v>149130</v>
      </c>
      <c r="BL141" s="6">
        <v>157310</v>
      </c>
      <c r="BM141" s="6">
        <v>602127</v>
      </c>
      <c r="BN141" s="6">
        <v>393703</v>
      </c>
      <c r="BO141" s="6">
        <v>328103</v>
      </c>
      <c r="BP141" s="6">
        <v>330168</v>
      </c>
      <c r="BQ141" s="6">
        <v>76082</v>
      </c>
      <c r="BR141" s="6">
        <v>9942</v>
      </c>
      <c r="BS141" s="6">
        <v>268444</v>
      </c>
      <c r="BT141" s="6">
        <v>599834</v>
      </c>
      <c r="BU141" s="6">
        <v>683069</v>
      </c>
      <c r="BV141" s="6">
        <v>1124669</v>
      </c>
      <c r="BW141" s="6">
        <v>191637</v>
      </c>
      <c r="BX141" s="6">
        <v>444076</v>
      </c>
      <c r="BY141" s="6">
        <v>56338</v>
      </c>
      <c r="BZ141" s="6">
        <f t="shared" si="14"/>
        <v>29714328</v>
      </c>
    </row>
    <row r="142" spans="1:78" x14ac:dyDescent="0.25">
      <c r="A142" s="31">
        <v>3533</v>
      </c>
      <c r="B142" s="8" t="s">
        <v>494</v>
      </c>
      <c r="C142" s="1">
        <v>0</v>
      </c>
      <c r="D142" s="6">
        <v>1077</v>
      </c>
      <c r="E142" s="6">
        <v>1077</v>
      </c>
      <c r="F142" s="6">
        <v>26913</v>
      </c>
      <c r="G142" s="6">
        <v>1077</v>
      </c>
      <c r="H142" s="1">
        <v>0</v>
      </c>
      <c r="I142" s="6">
        <v>1077</v>
      </c>
      <c r="J142" s="6">
        <v>1077</v>
      </c>
      <c r="K142" s="6">
        <v>1077</v>
      </c>
      <c r="L142" s="5">
        <v>1077</v>
      </c>
      <c r="M142" s="6">
        <v>1077</v>
      </c>
      <c r="N142" s="6">
        <v>1077</v>
      </c>
      <c r="O142" s="6">
        <v>1073</v>
      </c>
      <c r="P142" s="6">
        <v>1077</v>
      </c>
      <c r="Q142" s="6">
        <v>10765</v>
      </c>
      <c r="R142" s="6">
        <v>1077</v>
      </c>
      <c r="S142" s="6">
        <v>1077</v>
      </c>
      <c r="T142" s="1">
        <v>0</v>
      </c>
      <c r="U142" s="1">
        <v>0</v>
      </c>
      <c r="V142" s="6">
        <v>1077</v>
      </c>
      <c r="W142" s="6">
        <v>1077</v>
      </c>
      <c r="X142" s="6">
        <v>1077</v>
      </c>
      <c r="Y142" s="6">
        <v>1077</v>
      </c>
      <c r="Z142" s="6">
        <v>1077</v>
      </c>
      <c r="AA142" s="6">
        <v>1077</v>
      </c>
      <c r="AB142" s="6">
        <v>1077</v>
      </c>
      <c r="AC142" s="6">
        <v>1077</v>
      </c>
      <c r="AD142" s="6">
        <v>1077</v>
      </c>
      <c r="AE142" s="6">
        <v>39768</v>
      </c>
      <c r="AF142" s="6">
        <v>1076</v>
      </c>
      <c r="AG142" s="6">
        <v>1077</v>
      </c>
      <c r="AH142" s="6">
        <v>1077</v>
      </c>
      <c r="AI142" s="6">
        <v>1077</v>
      </c>
      <c r="AJ142" s="6">
        <v>10765</v>
      </c>
      <c r="AK142" s="6">
        <v>1075</v>
      </c>
      <c r="AL142" s="6">
        <v>1077</v>
      </c>
      <c r="AM142" s="6">
        <v>1077</v>
      </c>
      <c r="AN142" s="1">
        <v>0</v>
      </c>
      <c r="AO142" s="6">
        <v>1077</v>
      </c>
      <c r="AP142" s="6">
        <v>1077</v>
      </c>
      <c r="AQ142" s="6">
        <v>1077</v>
      </c>
      <c r="AR142" s="1">
        <v>0</v>
      </c>
      <c r="AS142" s="6">
        <v>1077</v>
      </c>
      <c r="AT142" s="6">
        <v>1077</v>
      </c>
      <c r="AU142" s="6">
        <v>1077</v>
      </c>
      <c r="AV142" s="6">
        <v>1077</v>
      </c>
      <c r="AW142" s="6">
        <v>1077</v>
      </c>
      <c r="AX142" s="6">
        <v>1077</v>
      </c>
      <c r="AY142" s="6">
        <v>1077</v>
      </c>
      <c r="AZ142" s="1">
        <v>0</v>
      </c>
      <c r="BA142" s="6">
        <v>1077</v>
      </c>
      <c r="BB142" s="6">
        <v>1077</v>
      </c>
      <c r="BC142" s="6">
        <v>1077</v>
      </c>
      <c r="BD142" s="6">
        <v>1077</v>
      </c>
      <c r="BE142" s="6">
        <v>1077</v>
      </c>
      <c r="BF142" s="6">
        <v>1077</v>
      </c>
      <c r="BG142" s="6">
        <v>10765</v>
      </c>
      <c r="BH142" s="6">
        <v>1077</v>
      </c>
      <c r="BI142" s="6">
        <v>1077</v>
      </c>
      <c r="BJ142" s="6">
        <v>1077</v>
      </c>
      <c r="BK142" s="6">
        <v>1077</v>
      </c>
      <c r="BL142" s="6">
        <v>1077</v>
      </c>
      <c r="BM142" s="6">
        <v>10765</v>
      </c>
      <c r="BN142" s="6">
        <v>1077</v>
      </c>
      <c r="BO142" s="6">
        <v>1077</v>
      </c>
      <c r="BP142" s="6">
        <v>1077</v>
      </c>
      <c r="BQ142" s="6">
        <v>1077</v>
      </c>
      <c r="BR142" s="6">
        <v>1076</v>
      </c>
      <c r="BS142" s="6">
        <v>1077</v>
      </c>
      <c r="BT142" s="6">
        <v>1077</v>
      </c>
      <c r="BU142" s="6">
        <v>1077</v>
      </c>
      <c r="BV142" s="6">
        <v>1077</v>
      </c>
      <c r="BW142" s="6">
        <v>1077</v>
      </c>
      <c r="BX142" s="6">
        <v>1077</v>
      </c>
      <c r="BY142" s="6">
        <v>1077</v>
      </c>
      <c r="BZ142" s="6">
        <f t="shared" si="14"/>
        <v>176507</v>
      </c>
    </row>
    <row r="143" spans="1:78" x14ac:dyDescent="0.25">
      <c r="A143" s="31">
        <v>3535</v>
      </c>
      <c r="B143" s="8" t="s">
        <v>437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5">
        <v>0</v>
      </c>
      <c r="M143" s="1">
        <v>0</v>
      </c>
      <c r="N143" s="1">
        <v>0</v>
      </c>
      <c r="O143" s="1">
        <v>0</v>
      </c>
      <c r="P143" s="6">
        <v>3038922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6">
        <v>1077</v>
      </c>
      <c r="AF143" s="1">
        <v>0</v>
      </c>
      <c r="AG143" s="1">
        <v>0</v>
      </c>
      <c r="AH143" s="6">
        <v>2355165</v>
      </c>
      <c r="AI143" s="1">
        <v>0</v>
      </c>
      <c r="AJ143" s="1">
        <v>0</v>
      </c>
      <c r="AK143" s="1">
        <v>0</v>
      </c>
      <c r="AL143" s="1">
        <v>0</v>
      </c>
      <c r="AM143" s="6">
        <v>990553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6">
        <v>1636343</v>
      </c>
      <c r="BG143" s="6">
        <v>1344139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6">
        <v>162174</v>
      </c>
      <c r="BX143" s="6">
        <v>353743</v>
      </c>
      <c r="BY143" s="6">
        <v>41516</v>
      </c>
      <c r="BZ143" s="6">
        <f t="shared" si="14"/>
        <v>9923632</v>
      </c>
    </row>
    <row r="144" spans="1:78" x14ac:dyDescent="0.25">
      <c r="A144" s="31">
        <v>3536</v>
      </c>
      <c r="B144" s="8" t="s">
        <v>495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5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6">
        <v>20478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6">
        <v>5034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6">
        <v>402393</v>
      </c>
      <c r="BW144" s="1">
        <v>0</v>
      </c>
      <c r="BX144" s="1">
        <v>0</v>
      </c>
      <c r="BY144" s="1">
        <v>0</v>
      </c>
      <c r="BZ144" s="6">
        <f t="shared" si="14"/>
        <v>427905</v>
      </c>
    </row>
    <row r="145" spans="1:78" x14ac:dyDescent="0.25">
      <c r="A145" s="31">
        <v>3538</v>
      </c>
      <c r="B145" s="8" t="s">
        <v>496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5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6">
        <v>153000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6">
        <f t="shared" si="14"/>
        <v>153000</v>
      </c>
    </row>
    <row r="146" spans="1:78" x14ac:dyDescent="0.25">
      <c r="A146" s="31">
        <v>3540</v>
      </c>
      <c r="B146" s="8" t="s">
        <v>497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5">
        <v>0</v>
      </c>
      <c r="M146" s="6">
        <v>793076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6">
        <v>2731985</v>
      </c>
      <c r="AI146" s="1">
        <v>0</v>
      </c>
      <c r="AJ146" s="1">
        <v>0</v>
      </c>
      <c r="AK146" s="1">
        <v>0</v>
      </c>
      <c r="AL146" s="1">
        <v>0</v>
      </c>
      <c r="AM146" s="6">
        <v>2145045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6">
        <v>103706</v>
      </c>
      <c r="BR146" s="1">
        <v>0</v>
      </c>
      <c r="BS146" s="1">
        <v>0</v>
      </c>
      <c r="BT146" s="6">
        <v>173457</v>
      </c>
      <c r="BU146" s="1">
        <v>0</v>
      </c>
      <c r="BV146" s="6">
        <v>120179</v>
      </c>
      <c r="BW146" s="6">
        <v>418288</v>
      </c>
      <c r="BX146" s="1">
        <v>0</v>
      </c>
      <c r="BY146" s="1">
        <v>0</v>
      </c>
      <c r="BZ146" s="6">
        <f t="shared" si="14"/>
        <v>6485736</v>
      </c>
    </row>
    <row r="147" spans="1:78" x14ac:dyDescent="0.25">
      <c r="A147" s="31">
        <v>3541</v>
      </c>
      <c r="B147" s="8" t="s">
        <v>498</v>
      </c>
      <c r="C147" s="1">
        <v>0</v>
      </c>
      <c r="D147" s="1">
        <v>0</v>
      </c>
      <c r="E147" s="6">
        <v>11135</v>
      </c>
      <c r="F147" s="1">
        <v>0</v>
      </c>
      <c r="G147" s="1">
        <v>0</v>
      </c>
      <c r="H147" s="6">
        <v>50000</v>
      </c>
      <c r="I147" s="1">
        <v>0</v>
      </c>
      <c r="J147" s="6">
        <v>543949</v>
      </c>
      <c r="K147" s="6">
        <v>312880</v>
      </c>
      <c r="L147" s="5">
        <v>404400</v>
      </c>
      <c r="M147" s="1">
        <v>0</v>
      </c>
      <c r="N147" s="6">
        <v>4456984</v>
      </c>
      <c r="O147" s="6">
        <v>394707</v>
      </c>
      <c r="P147" s="6">
        <v>4093600</v>
      </c>
      <c r="Q147" s="6">
        <v>1327587</v>
      </c>
      <c r="R147" s="6">
        <v>669573</v>
      </c>
      <c r="S147" s="6">
        <v>1069495</v>
      </c>
      <c r="T147" s="1">
        <v>0</v>
      </c>
      <c r="U147" s="6">
        <v>972627</v>
      </c>
      <c r="V147" s="6">
        <v>1292151</v>
      </c>
      <c r="W147" s="6">
        <v>321111</v>
      </c>
      <c r="X147" s="6">
        <v>657793</v>
      </c>
      <c r="Y147" s="6">
        <v>1599500</v>
      </c>
      <c r="Z147" s="6">
        <v>489184</v>
      </c>
      <c r="AA147" s="6">
        <v>469767</v>
      </c>
      <c r="AB147" s="6">
        <v>528060</v>
      </c>
      <c r="AC147" s="6">
        <v>1564340</v>
      </c>
      <c r="AD147" s="6">
        <v>205662</v>
      </c>
      <c r="AE147" s="6">
        <v>684783</v>
      </c>
      <c r="AF147" s="6">
        <v>201541</v>
      </c>
      <c r="AG147" s="6">
        <v>1284520</v>
      </c>
      <c r="AH147" s="1">
        <v>0</v>
      </c>
      <c r="AI147" s="6">
        <v>1490862</v>
      </c>
      <c r="AJ147" s="6">
        <v>143828</v>
      </c>
      <c r="AK147" s="6">
        <v>187340</v>
      </c>
      <c r="AL147" s="6">
        <v>526357</v>
      </c>
      <c r="AM147" s="6">
        <v>56629</v>
      </c>
      <c r="AN147" s="1">
        <v>0</v>
      </c>
      <c r="AO147" s="6">
        <v>1728826</v>
      </c>
      <c r="AP147" s="6">
        <v>1057926</v>
      </c>
      <c r="AQ147" s="6">
        <v>934849</v>
      </c>
      <c r="AR147" s="6">
        <v>500216</v>
      </c>
      <c r="AS147" s="6">
        <v>259684</v>
      </c>
      <c r="AT147" s="6">
        <v>1173071</v>
      </c>
      <c r="AU147" s="6">
        <v>1168547</v>
      </c>
      <c r="AV147" s="6">
        <v>546757</v>
      </c>
      <c r="AW147" s="6">
        <v>941682</v>
      </c>
      <c r="AX147" s="6">
        <v>1110759</v>
      </c>
      <c r="AY147" s="6">
        <v>86980</v>
      </c>
      <c r="AZ147" s="6">
        <v>441584</v>
      </c>
      <c r="BA147" s="6">
        <v>651085</v>
      </c>
      <c r="BB147" s="6">
        <v>898438</v>
      </c>
      <c r="BC147" s="6">
        <v>1660522</v>
      </c>
      <c r="BD147" s="6">
        <v>2006821</v>
      </c>
      <c r="BE147" s="6">
        <v>2124090</v>
      </c>
      <c r="BF147" s="6">
        <v>4038634</v>
      </c>
      <c r="BG147" s="6">
        <v>1946169</v>
      </c>
      <c r="BH147" s="6">
        <v>500839</v>
      </c>
      <c r="BI147" s="6">
        <v>562662</v>
      </c>
      <c r="BJ147" s="6">
        <v>667131</v>
      </c>
      <c r="BK147" s="6">
        <v>595340</v>
      </c>
      <c r="BL147" s="6">
        <v>450840</v>
      </c>
      <c r="BM147" s="6">
        <v>408680</v>
      </c>
      <c r="BN147" s="6">
        <v>1710087</v>
      </c>
      <c r="BO147" s="6">
        <v>1092514</v>
      </c>
      <c r="BP147" s="6">
        <v>2058247</v>
      </c>
      <c r="BQ147" s="6">
        <v>305876</v>
      </c>
      <c r="BR147" s="6">
        <v>434603</v>
      </c>
      <c r="BS147" s="6">
        <v>692051</v>
      </c>
      <c r="BT147" s="1">
        <v>0</v>
      </c>
      <c r="BU147" s="6">
        <v>2432593</v>
      </c>
      <c r="BV147" s="6">
        <v>285179</v>
      </c>
      <c r="BW147" s="1">
        <v>0</v>
      </c>
      <c r="BX147" s="6">
        <v>226516</v>
      </c>
      <c r="BY147" s="1">
        <v>0</v>
      </c>
      <c r="BZ147" s="6">
        <f t="shared" si="14"/>
        <v>61710163</v>
      </c>
    </row>
    <row r="148" spans="1:78" x14ac:dyDescent="0.25">
      <c r="A148" s="31">
        <v>3550</v>
      </c>
      <c r="B148" s="8" t="s">
        <v>499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5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6">
        <f t="shared" si="14"/>
        <v>0</v>
      </c>
    </row>
    <row r="149" spans="1:78" x14ac:dyDescent="0.25">
      <c r="A149" s="31">
        <v>3555</v>
      </c>
      <c r="B149" s="8" t="s">
        <v>500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5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6">
        <f t="shared" si="14"/>
        <v>0</v>
      </c>
    </row>
    <row r="150" spans="1:78" x14ac:dyDescent="0.25">
      <c r="A150" s="31">
        <v>3556</v>
      </c>
      <c r="B150" s="8" t="s">
        <v>443</v>
      </c>
      <c r="C150" s="6">
        <v>164036</v>
      </c>
      <c r="D150" s="6">
        <v>680559</v>
      </c>
      <c r="E150" s="1">
        <v>0</v>
      </c>
      <c r="F150" s="6">
        <v>349744</v>
      </c>
      <c r="G150" s="1">
        <v>0</v>
      </c>
      <c r="H150" s="1">
        <v>0</v>
      </c>
      <c r="I150" s="1">
        <v>0</v>
      </c>
      <c r="J150" s="6">
        <v>381080</v>
      </c>
      <c r="K150" s="6">
        <v>496151</v>
      </c>
      <c r="L150" s="5">
        <v>0</v>
      </c>
      <c r="M150" s="6">
        <v>471088</v>
      </c>
      <c r="N150" s="6">
        <v>527718</v>
      </c>
      <c r="O150" s="1">
        <v>0</v>
      </c>
      <c r="P150" s="6">
        <v>506147</v>
      </c>
      <c r="Q150" s="6">
        <v>349888</v>
      </c>
      <c r="R150" s="6">
        <v>194845</v>
      </c>
      <c r="S150" s="6">
        <v>168453</v>
      </c>
      <c r="T150" s="1">
        <v>0</v>
      </c>
      <c r="U150" s="6">
        <v>368102</v>
      </c>
      <c r="V150" s="6">
        <v>358444</v>
      </c>
      <c r="W150" s="1">
        <v>0</v>
      </c>
      <c r="X150" s="6">
        <v>193975</v>
      </c>
      <c r="Y150" s="6">
        <v>425064</v>
      </c>
      <c r="Z150" s="1">
        <v>0</v>
      </c>
      <c r="AA150" s="6">
        <v>230928</v>
      </c>
      <c r="AB150" s="6">
        <v>79353</v>
      </c>
      <c r="AC150" s="6">
        <v>560366</v>
      </c>
      <c r="AD150" s="1">
        <v>0</v>
      </c>
      <c r="AE150" s="1">
        <v>0</v>
      </c>
      <c r="AF150" s="1">
        <v>0</v>
      </c>
      <c r="AG150" s="6">
        <v>268189</v>
      </c>
      <c r="AH150" s="6">
        <v>1067597</v>
      </c>
      <c r="AI150" s="6">
        <v>275449</v>
      </c>
      <c r="AJ150" s="1">
        <v>0</v>
      </c>
      <c r="AK150" s="1">
        <v>0</v>
      </c>
      <c r="AL150" s="6">
        <v>254869</v>
      </c>
      <c r="AM150" s="6">
        <v>721776</v>
      </c>
      <c r="AN150" s="1">
        <v>0</v>
      </c>
      <c r="AO150" s="6">
        <v>285149</v>
      </c>
      <c r="AP150" s="6">
        <v>174530</v>
      </c>
      <c r="AQ150" s="6">
        <v>282091</v>
      </c>
      <c r="AR150" s="1">
        <v>0</v>
      </c>
      <c r="AS150" s="1">
        <v>0</v>
      </c>
      <c r="AT150" s="6">
        <v>414339</v>
      </c>
      <c r="AU150" s="6">
        <v>651243</v>
      </c>
      <c r="AV150" s="6">
        <v>201219</v>
      </c>
      <c r="AW150" s="1">
        <v>0</v>
      </c>
      <c r="AX150" s="6">
        <v>299220</v>
      </c>
      <c r="AY150" s="1">
        <v>0</v>
      </c>
      <c r="AZ150" s="6">
        <v>210097</v>
      </c>
      <c r="BA150" s="6">
        <v>249218</v>
      </c>
      <c r="BB150" s="6">
        <v>255462</v>
      </c>
      <c r="BC150" s="6">
        <v>410040</v>
      </c>
      <c r="BD150" s="1">
        <v>0</v>
      </c>
      <c r="BE150" s="6">
        <v>586684</v>
      </c>
      <c r="BF150" s="6">
        <v>989185</v>
      </c>
      <c r="BG150" s="6">
        <v>586335</v>
      </c>
      <c r="BH150" s="6">
        <v>76350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6">
        <v>548652</v>
      </c>
      <c r="BP150" s="6">
        <v>455161</v>
      </c>
      <c r="BQ150" s="6">
        <v>200316</v>
      </c>
      <c r="BR150" s="6">
        <v>187049</v>
      </c>
      <c r="BS150" s="1">
        <v>0</v>
      </c>
      <c r="BT150" s="6">
        <v>277837</v>
      </c>
      <c r="BU150" s="6">
        <v>446542</v>
      </c>
      <c r="BV150" s="1">
        <v>0</v>
      </c>
      <c r="BW150" s="1">
        <v>0</v>
      </c>
      <c r="BX150" s="1">
        <v>0</v>
      </c>
      <c r="BY150" s="1">
        <v>0</v>
      </c>
      <c r="BZ150" s="6">
        <f t="shared" si="14"/>
        <v>16880540</v>
      </c>
    </row>
    <row r="151" spans="1:78" x14ac:dyDescent="0.25">
      <c r="A151" s="31">
        <v>3557</v>
      </c>
      <c r="B151" s="8" t="s">
        <v>501</v>
      </c>
      <c r="C151" s="6">
        <v>31489</v>
      </c>
      <c r="D151" s="6">
        <v>206000</v>
      </c>
      <c r="E151" s="6">
        <v>16368</v>
      </c>
      <c r="F151" s="6">
        <v>62151</v>
      </c>
      <c r="G151" s="6">
        <v>120678</v>
      </c>
      <c r="H151" s="6">
        <v>6593</v>
      </c>
      <c r="I151" s="6">
        <v>7746</v>
      </c>
      <c r="J151" s="6">
        <v>101352</v>
      </c>
      <c r="K151" s="6">
        <v>21424</v>
      </c>
      <c r="L151" s="5">
        <v>37462</v>
      </c>
      <c r="M151" s="6">
        <v>39564</v>
      </c>
      <c r="N151" s="6">
        <v>262153</v>
      </c>
      <c r="O151" s="6">
        <v>15385</v>
      </c>
      <c r="P151" s="6">
        <v>228606</v>
      </c>
      <c r="Q151" s="6">
        <v>137825</v>
      </c>
      <c r="R151" s="6">
        <v>36719</v>
      </c>
      <c r="S151" s="6">
        <v>72327</v>
      </c>
      <c r="T151" s="1">
        <v>0</v>
      </c>
      <c r="U151" s="6">
        <v>56026</v>
      </c>
      <c r="V151" s="6">
        <v>139471</v>
      </c>
      <c r="W151" s="6">
        <v>10259</v>
      </c>
      <c r="X151" s="6">
        <v>41688</v>
      </c>
      <c r="Y151" s="6">
        <v>156044</v>
      </c>
      <c r="Z151" s="6">
        <v>17582</v>
      </c>
      <c r="AA151" s="6">
        <v>14978</v>
      </c>
      <c r="AB151" s="6">
        <v>3974</v>
      </c>
      <c r="AC151" s="6">
        <v>85592</v>
      </c>
      <c r="AD151" s="6">
        <v>20384</v>
      </c>
      <c r="AE151" s="6">
        <v>68885</v>
      </c>
      <c r="AF151" s="6">
        <v>4395</v>
      </c>
      <c r="AG151" s="6">
        <v>83971</v>
      </c>
      <c r="AH151" s="6">
        <v>642559</v>
      </c>
      <c r="AI151" s="6">
        <v>39393</v>
      </c>
      <c r="AJ151" s="1">
        <v>765</v>
      </c>
      <c r="AK151" s="6">
        <v>15401</v>
      </c>
      <c r="AL151" s="6">
        <v>38853</v>
      </c>
      <c r="AM151" s="6">
        <v>178388</v>
      </c>
      <c r="AN151" s="1">
        <v>0</v>
      </c>
      <c r="AO151" s="6">
        <v>104084</v>
      </c>
      <c r="AP151" s="6">
        <v>133577</v>
      </c>
      <c r="AQ151" s="6">
        <v>124428</v>
      </c>
      <c r="AR151" s="6">
        <v>17395</v>
      </c>
      <c r="AS151" s="6">
        <v>20880</v>
      </c>
      <c r="AT151" s="6">
        <v>212462</v>
      </c>
      <c r="AU151" s="6">
        <v>145141</v>
      </c>
      <c r="AV151" s="6">
        <v>15606</v>
      </c>
      <c r="AW151" s="6">
        <v>42562</v>
      </c>
      <c r="AX151" s="6">
        <v>88875</v>
      </c>
      <c r="AY151" s="6">
        <v>6593</v>
      </c>
      <c r="AZ151" s="6">
        <v>114933</v>
      </c>
      <c r="BA151" s="6">
        <v>101649</v>
      </c>
      <c r="BB151" s="6">
        <v>41481</v>
      </c>
      <c r="BC151" s="6">
        <v>113161</v>
      </c>
      <c r="BD151" s="6">
        <v>265790</v>
      </c>
      <c r="BE151" s="6">
        <v>176509</v>
      </c>
      <c r="BF151" s="6">
        <v>22304</v>
      </c>
      <c r="BG151" s="6">
        <v>241454</v>
      </c>
      <c r="BH151" s="6">
        <v>37187</v>
      </c>
      <c r="BI151" s="6">
        <v>58368</v>
      </c>
      <c r="BJ151" s="6">
        <v>121900</v>
      </c>
      <c r="BK151" s="6">
        <v>20644</v>
      </c>
      <c r="BL151" s="6">
        <v>35165</v>
      </c>
      <c r="BM151" s="6">
        <v>56925</v>
      </c>
      <c r="BN151" s="6">
        <v>141014</v>
      </c>
      <c r="BO151" s="6">
        <v>92329</v>
      </c>
      <c r="BP151" s="6">
        <v>193729</v>
      </c>
      <c r="BQ151" s="6">
        <v>16102</v>
      </c>
      <c r="BR151" s="6">
        <v>43500</v>
      </c>
      <c r="BS151" s="6">
        <v>76468</v>
      </c>
      <c r="BT151" s="6">
        <v>30199</v>
      </c>
      <c r="BU151" s="6">
        <v>107031</v>
      </c>
      <c r="BV151" s="6">
        <v>75158</v>
      </c>
      <c r="BW151" s="6">
        <v>140703</v>
      </c>
      <c r="BX151" s="6">
        <v>175824</v>
      </c>
      <c r="BY151" s="6">
        <v>2198</v>
      </c>
      <c r="BZ151" s="6">
        <f t="shared" si="14"/>
        <v>6435778</v>
      </c>
    </row>
    <row r="152" spans="1:78" x14ac:dyDescent="0.25">
      <c r="A152" s="31">
        <v>3567</v>
      </c>
      <c r="B152" s="8" t="s">
        <v>502</v>
      </c>
      <c r="C152" s="1">
        <v>0</v>
      </c>
      <c r="D152" s="1">
        <v>0</v>
      </c>
      <c r="E152" s="1">
        <v>0</v>
      </c>
      <c r="F152" s="1">
        <v>0</v>
      </c>
      <c r="G152" s="6">
        <v>11594</v>
      </c>
      <c r="H152" s="1">
        <v>0</v>
      </c>
      <c r="I152" s="1">
        <v>0</v>
      </c>
      <c r="J152" s="1">
        <v>0</v>
      </c>
      <c r="K152" s="1">
        <v>0</v>
      </c>
      <c r="L152" s="5">
        <v>10281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6">
        <v>4408</v>
      </c>
      <c r="X152" s="6">
        <v>11709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6">
        <v>4113</v>
      </c>
      <c r="AE152" s="6">
        <v>3930</v>
      </c>
      <c r="AF152" s="6">
        <v>4260</v>
      </c>
      <c r="AG152" s="1">
        <v>0</v>
      </c>
      <c r="AH152" s="1">
        <v>0</v>
      </c>
      <c r="AI152" s="1">
        <v>0</v>
      </c>
      <c r="AJ152" s="1">
        <v>0</v>
      </c>
      <c r="AK152" s="6">
        <v>3929</v>
      </c>
      <c r="AL152" s="6">
        <v>5538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6">
        <v>4700</v>
      </c>
      <c r="AT152" s="1">
        <v>0</v>
      </c>
      <c r="AU152" s="1">
        <v>0</v>
      </c>
      <c r="AV152" s="1">
        <v>0</v>
      </c>
      <c r="AW152" s="6">
        <v>9335</v>
      </c>
      <c r="AX152" s="1">
        <v>0</v>
      </c>
      <c r="AY152" s="6">
        <v>2424</v>
      </c>
      <c r="AZ152" s="6">
        <v>7280</v>
      </c>
      <c r="BA152" s="6">
        <v>7949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6">
        <v>10025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6">
        <v>13834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6">
        <f t="shared" si="14"/>
        <v>115309</v>
      </c>
    </row>
    <row r="153" spans="1:78" x14ac:dyDescent="0.25">
      <c r="A153" s="31">
        <v>3570</v>
      </c>
      <c r="B153" s="8" t="s">
        <v>503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5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6">
        <f t="shared" si="14"/>
        <v>0</v>
      </c>
    </row>
    <row r="154" spans="1:78" x14ac:dyDescent="0.25">
      <c r="A154" s="31">
        <v>3571</v>
      </c>
      <c r="B154" s="8" t="s">
        <v>504</v>
      </c>
      <c r="C154" s="6">
        <v>3402</v>
      </c>
      <c r="D154" s="6">
        <v>189699</v>
      </c>
      <c r="E154" s="6">
        <v>123531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6">
        <v>60826</v>
      </c>
      <c r="L154" s="5">
        <v>96777</v>
      </c>
      <c r="M154" s="6">
        <v>274112</v>
      </c>
      <c r="N154" s="6">
        <v>463510</v>
      </c>
      <c r="O154" s="6">
        <v>107000</v>
      </c>
      <c r="P154" s="6">
        <v>1837000</v>
      </c>
      <c r="Q154" s="6">
        <v>208938</v>
      </c>
      <c r="R154" s="6">
        <v>157276</v>
      </c>
      <c r="S154" s="6">
        <v>257556</v>
      </c>
      <c r="T154" s="1">
        <v>0</v>
      </c>
      <c r="U154" s="6">
        <v>308384</v>
      </c>
      <c r="V154" s="6">
        <v>68792</v>
      </c>
      <c r="W154" s="1">
        <v>0</v>
      </c>
      <c r="X154" s="6">
        <v>216831</v>
      </c>
      <c r="Y154" s="1">
        <v>0</v>
      </c>
      <c r="Z154" s="6">
        <v>77000</v>
      </c>
      <c r="AA154" s="1">
        <v>0</v>
      </c>
      <c r="AB154" s="1">
        <v>0</v>
      </c>
      <c r="AC154" s="6">
        <v>392684</v>
      </c>
      <c r="AD154" s="6">
        <v>29778</v>
      </c>
      <c r="AE154" s="1">
        <v>0</v>
      </c>
      <c r="AF154" s="1">
        <v>0</v>
      </c>
      <c r="AG154" s="6">
        <v>217275</v>
      </c>
      <c r="AH154" s="6">
        <v>571232</v>
      </c>
      <c r="AI154" s="6">
        <v>108684</v>
      </c>
      <c r="AJ154" s="1">
        <v>0</v>
      </c>
      <c r="AK154" s="1">
        <v>0</v>
      </c>
      <c r="AL154" s="6">
        <v>60200</v>
      </c>
      <c r="AM154" s="6">
        <v>146485</v>
      </c>
      <c r="AN154" s="1">
        <v>0</v>
      </c>
      <c r="AO154" s="1">
        <v>0</v>
      </c>
      <c r="AP154" s="6">
        <v>577981</v>
      </c>
      <c r="AQ154" s="6">
        <v>392000</v>
      </c>
      <c r="AR154" s="6">
        <v>142877</v>
      </c>
      <c r="AS154" s="6">
        <v>66187</v>
      </c>
      <c r="AT154" s="6">
        <v>269661</v>
      </c>
      <c r="AU154" s="6">
        <v>214003</v>
      </c>
      <c r="AV154" s="1">
        <v>0</v>
      </c>
      <c r="AW154" s="1">
        <v>0</v>
      </c>
      <c r="AX154" s="6">
        <v>387490</v>
      </c>
      <c r="AY154" s="6">
        <v>100861</v>
      </c>
      <c r="AZ154" s="6">
        <v>107000</v>
      </c>
      <c r="BA154" s="6">
        <v>112619</v>
      </c>
      <c r="BB154" s="6">
        <v>156166</v>
      </c>
      <c r="BC154" s="1">
        <v>0</v>
      </c>
      <c r="BD154" s="6">
        <v>777000</v>
      </c>
      <c r="BE154" s="1">
        <v>0</v>
      </c>
      <c r="BF154" s="6">
        <v>826677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6">
        <v>123749</v>
      </c>
      <c r="BP154" s="6">
        <v>965927</v>
      </c>
      <c r="BQ154" s="6">
        <v>77000</v>
      </c>
      <c r="BR154" s="6">
        <v>147738</v>
      </c>
      <c r="BS154" s="1">
        <v>0</v>
      </c>
      <c r="BT154" s="1">
        <v>0</v>
      </c>
      <c r="BU154" s="6">
        <v>142198</v>
      </c>
      <c r="BV154" s="1">
        <v>0</v>
      </c>
      <c r="BW154" s="6">
        <v>1341250</v>
      </c>
      <c r="BX154" s="6">
        <v>795250</v>
      </c>
      <c r="BY154" s="1">
        <v>0</v>
      </c>
      <c r="BZ154" s="6">
        <f t="shared" si="14"/>
        <v>13700606</v>
      </c>
    </row>
    <row r="155" spans="1:78" x14ac:dyDescent="0.25">
      <c r="A155" s="31">
        <v>3577</v>
      </c>
      <c r="B155" s="8" t="s">
        <v>453</v>
      </c>
      <c r="C155" s="6">
        <v>78050</v>
      </c>
      <c r="D155" s="6">
        <v>584850</v>
      </c>
      <c r="E155" s="6">
        <v>25850</v>
      </c>
      <c r="F155" s="6">
        <v>257600</v>
      </c>
      <c r="G155" s="6">
        <v>89250</v>
      </c>
      <c r="H155" s="6">
        <v>67550</v>
      </c>
      <c r="I155" s="6">
        <v>79450</v>
      </c>
      <c r="J155" s="6">
        <v>321650</v>
      </c>
      <c r="K155" s="6">
        <v>51100</v>
      </c>
      <c r="L155" s="5">
        <v>87850</v>
      </c>
      <c r="M155" s="6">
        <v>633150</v>
      </c>
      <c r="N155" s="6">
        <v>711700</v>
      </c>
      <c r="O155" s="6">
        <v>41300</v>
      </c>
      <c r="P155" s="6">
        <v>1179450</v>
      </c>
      <c r="Q155" s="6">
        <v>183400</v>
      </c>
      <c r="R155" s="6">
        <v>129150</v>
      </c>
      <c r="S155" s="6">
        <v>167300</v>
      </c>
      <c r="T155" s="1">
        <v>0</v>
      </c>
      <c r="U155" s="6">
        <v>105000</v>
      </c>
      <c r="V155" s="6">
        <v>271600</v>
      </c>
      <c r="W155" s="6">
        <v>33250</v>
      </c>
      <c r="X155" s="6">
        <v>81200</v>
      </c>
      <c r="Y155" s="6">
        <v>584500</v>
      </c>
      <c r="Z155" s="6">
        <v>63350</v>
      </c>
      <c r="AA155" s="6">
        <v>88200</v>
      </c>
      <c r="AB155" s="6">
        <v>83650</v>
      </c>
      <c r="AC155" s="6">
        <v>415317</v>
      </c>
      <c r="AD155" s="6">
        <v>26250</v>
      </c>
      <c r="AE155" s="6">
        <v>496186</v>
      </c>
      <c r="AF155" s="6">
        <v>32200</v>
      </c>
      <c r="AG155" s="6">
        <v>233450</v>
      </c>
      <c r="AH155" s="6">
        <v>1821050</v>
      </c>
      <c r="AI155" s="6">
        <v>222758</v>
      </c>
      <c r="AJ155" s="6">
        <v>24850</v>
      </c>
      <c r="AK155" s="6">
        <v>39550</v>
      </c>
      <c r="AL155" s="1">
        <v>0</v>
      </c>
      <c r="AM155" s="6">
        <v>1088850</v>
      </c>
      <c r="AN155" s="1">
        <v>0</v>
      </c>
      <c r="AO155" s="6">
        <v>234850</v>
      </c>
      <c r="AP155" s="6">
        <v>319900</v>
      </c>
      <c r="AQ155" s="6">
        <v>120730</v>
      </c>
      <c r="AR155" s="6">
        <v>79350</v>
      </c>
      <c r="AS155" s="6">
        <v>37100</v>
      </c>
      <c r="AT155" s="6">
        <v>685650</v>
      </c>
      <c r="AU155" s="6">
        <v>232084</v>
      </c>
      <c r="AV155" s="6">
        <v>56350</v>
      </c>
      <c r="AW155" s="6">
        <v>89600</v>
      </c>
      <c r="AX155" s="6">
        <v>489300</v>
      </c>
      <c r="AY155" s="6">
        <v>16800</v>
      </c>
      <c r="AZ155" s="6">
        <v>91700</v>
      </c>
      <c r="BA155" s="6">
        <v>86100</v>
      </c>
      <c r="BB155" s="6">
        <v>168350</v>
      </c>
      <c r="BC155" s="6">
        <v>261194</v>
      </c>
      <c r="BD155" s="6">
        <v>278600</v>
      </c>
      <c r="BE155" s="6">
        <v>350700</v>
      </c>
      <c r="BF155" s="6">
        <v>638300</v>
      </c>
      <c r="BG155" s="6">
        <v>591850</v>
      </c>
      <c r="BH155" s="6">
        <v>64050</v>
      </c>
      <c r="BI155" s="6">
        <v>138600</v>
      </c>
      <c r="BJ155" s="6">
        <v>221900</v>
      </c>
      <c r="BK155" s="6">
        <v>67550</v>
      </c>
      <c r="BL155" s="6">
        <v>64400</v>
      </c>
      <c r="BM155" s="6">
        <v>272650</v>
      </c>
      <c r="BN155" s="6">
        <v>304150</v>
      </c>
      <c r="BO155" s="6">
        <v>231000</v>
      </c>
      <c r="BP155" s="6">
        <v>318500</v>
      </c>
      <c r="BQ155" s="6">
        <v>93100</v>
      </c>
      <c r="BR155" s="6">
        <v>90769</v>
      </c>
      <c r="BS155" s="6">
        <v>131950</v>
      </c>
      <c r="BT155" s="6">
        <v>240100</v>
      </c>
      <c r="BU155" s="6">
        <v>446730</v>
      </c>
      <c r="BV155" s="6">
        <v>63350</v>
      </c>
      <c r="BW155" s="1">
        <v>0</v>
      </c>
      <c r="BX155" s="6">
        <v>103950</v>
      </c>
      <c r="BY155" s="6">
        <v>16450</v>
      </c>
      <c r="BZ155" s="6">
        <f t="shared" si="14"/>
        <v>18097568</v>
      </c>
    </row>
    <row r="156" spans="1:78" x14ac:dyDescent="0.25">
      <c r="A156" s="31">
        <v>3583</v>
      </c>
      <c r="B156" s="8" t="s">
        <v>505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5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6">
        <v>71750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6">
        <f t="shared" si="14"/>
        <v>71750</v>
      </c>
    </row>
    <row r="157" spans="1:78" x14ac:dyDescent="0.25">
      <c r="A157" s="31">
        <v>3584</v>
      </c>
      <c r="B157" s="8" t="s">
        <v>506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5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6">
        <f t="shared" si="14"/>
        <v>0</v>
      </c>
    </row>
    <row r="158" spans="1:78" x14ac:dyDescent="0.25">
      <c r="A158" s="31">
        <v>3585</v>
      </c>
      <c r="B158" s="8" t="s">
        <v>507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5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6">
        <f t="shared" si="14"/>
        <v>0</v>
      </c>
    </row>
    <row r="159" spans="1:78" x14ac:dyDescent="0.25">
      <c r="A159" s="31">
        <v>3590</v>
      </c>
      <c r="B159" s="8" t="s">
        <v>508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5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6">
        <f t="shared" si="14"/>
        <v>0</v>
      </c>
    </row>
    <row r="160" spans="1:78" x14ac:dyDescent="0.25">
      <c r="A160" s="31">
        <v>3593</v>
      </c>
      <c r="B160" s="8" t="s">
        <v>509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5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6">
        <v>5748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6">
        <f t="shared" si="14"/>
        <v>5748</v>
      </c>
    </row>
    <row r="161" spans="1:78" x14ac:dyDescent="0.25">
      <c r="A161" s="31">
        <v>3594</v>
      </c>
      <c r="B161" s="8" t="s">
        <v>510</v>
      </c>
      <c r="C161" s="1">
        <v>0</v>
      </c>
      <c r="D161" s="6">
        <v>134541</v>
      </c>
      <c r="E161" s="1">
        <v>0</v>
      </c>
      <c r="F161" s="1">
        <v>0</v>
      </c>
      <c r="G161" s="6">
        <v>314441</v>
      </c>
      <c r="H161" s="1">
        <v>0</v>
      </c>
      <c r="I161" s="1">
        <v>0</v>
      </c>
      <c r="J161" s="6">
        <v>18425</v>
      </c>
      <c r="K161" s="1">
        <v>0</v>
      </c>
      <c r="L161" s="5">
        <v>0</v>
      </c>
      <c r="M161" s="1">
        <v>0</v>
      </c>
      <c r="N161" s="6">
        <v>160922</v>
      </c>
      <c r="O161" s="1">
        <v>0</v>
      </c>
      <c r="P161" s="6">
        <v>142080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6">
        <v>140801</v>
      </c>
      <c r="AG161" s="1">
        <v>0</v>
      </c>
      <c r="AH161" s="6">
        <v>108959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6">
        <v>69059</v>
      </c>
      <c r="AQ161" s="6">
        <v>162404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6">
        <v>127058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6">
        <v>14770</v>
      </c>
      <c r="BH161" s="1">
        <v>0</v>
      </c>
      <c r="BI161" s="1">
        <v>0</v>
      </c>
      <c r="BJ161" s="6">
        <v>316199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6">
        <v>104887</v>
      </c>
      <c r="BT161" s="1">
        <v>0</v>
      </c>
      <c r="BU161" s="1">
        <v>0</v>
      </c>
      <c r="BV161" s="1">
        <v>0</v>
      </c>
      <c r="BW161" s="6">
        <v>91789</v>
      </c>
      <c r="BX161" s="6">
        <v>135000</v>
      </c>
      <c r="BY161" s="1">
        <v>0</v>
      </c>
      <c r="BZ161" s="6">
        <f t="shared" si="14"/>
        <v>2041335</v>
      </c>
    </row>
    <row r="162" spans="1:78" x14ac:dyDescent="0.25">
      <c r="A162" s="31">
        <v>3595</v>
      </c>
      <c r="B162" s="8" t="s">
        <v>511</v>
      </c>
      <c r="C162" s="1">
        <v>0</v>
      </c>
      <c r="D162" s="6">
        <v>44076</v>
      </c>
      <c r="E162" s="6">
        <v>1980</v>
      </c>
      <c r="F162" s="6">
        <v>19241</v>
      </c>
      <c r="G162" s="6">
        <v>8930</v>
      </c>
      <c r="H162" s="6">
        <v>7231</v>
      </c>
      <c r="I162" s="6">
        <v>5000</v>
      </c>
      <c r="J162" s="6">
        <v>22886</v>
      </c>
      <c r="K162" s="6">
        <v>3728</v>
      </c>
      <c r="L162" s="5">
        <v>2095</v>
      </c>
      <c r="M162" s="6">
        <v>66303</v>
      </c>
      <c r="N162" s="6">
        <v>77569</v>
      </c>
      <c r="O162" s="6">
        <v>4144</v>
      </c>
      <c r="P162" s="6">
        <v>96946</v>
      </c>
      <c r="Q162" s="6">
        <v>10147</v>
      </c>
      <c r="R162" s="6">
        <v>13046</v>
      </c>
      <c r="S162" s="6">
        <v>15431</v>
      </c>
      <c r="T162" s="1">
        <v>0</v>
      </c>
      <c r="U162" s="6">
        <v>1098</v>
      </c>
      <c r="V162" s="6">
        <v>18965</v>
      </c>
      <c r="W162" s="1">
        <v>249</v>
      </c>
      <c r="X162" s="6">
        <v>6323</v>
      </c>
      <c r="Y162" s="6">
        <v>69720</v>
      </c>
      <c r="Z162" s="6">
        <v>1834</v>
      </c>
      <c r="AA162" s="6">
        <v>2831</v>
      </c>
      <c r="AB162" s="6">
        <v>5300</v>
      </c>
      <c r="AC162" s="6">
        <v>31972</v>
      </c>
      <c r="AD162" s="6">
        <v>2826</v>
      </c>
      <c r="AE162" s="1">
        <v>0</v>
      </c>
      <c r="AF162" s="6">
        <v>2505</v>
      </c>
      <c r="AG162" s="6">
        <v>12121</v>
      </c>
      <c r="AH162" s="6">
        <v>156594</v>
      </c>
      <c r="AI162" s="6">
        <v>23374</v>
      </c>
      <c r="AJ162" s="6">
        <v>1500</v>
      </c>
      <c r="AK162" s="6">
        <v>2440</v>
      </c>
      <c r="AL162" s="6">
        <v>7273</v>
      </c>
      <c r="AM162" s="6">
        <v>101973</v>
      </c>
      <c r="AN162" s="1">
        <v>0</v>
      </c>
      <c r="AO162" s="6">
        <v>25464</v>
      </c>
      <c r="AP162" s="6">
        <v>19592</v>
      </c>
      <c r="AQ162" s="1">
        <v>0</v>
      </c>
      <c r="AR162" s="6">
        <v>1468</v>
      </c>
      <c r="AS162" s="6">
        <v>3303</v>
      </c>
      <c r="AT162" s="6">
        <v>70534</v>
      </c>
      <c r="AU162" s="6">
        <v>18078</v>
      </c>
      <c r="AV162" s="6">
        <v>3830</v>
      </c>
      <c r="AW162" s="6">
        <v>5609</v>
      </c>
      <c r="AX162" s="6">
        <v>58411</v>
      </c>
      <c r="AY162" s="6">
        <v>1100</v>
      </c>
      <c r="AZ162" s="6">
        <v>6910</v>
      </c>
      <c r="BA162" s="6">
        <v>11189</v>
      </c>
      <c r="BB162" s="6">
        <v>10175</v>
      </c>
      <c r="BC162" s="6">
        <v>29839</v>
      </c>
      <c r="BD162" s="6">
        <v>41018</v>
      </c>
      <c r="BE162" s="6">
        <v>38210</v>
      </c>
      <c r="BF162" s="6">
        <v>22538</v>
      </c>
      <c r="BG162" s="6">
        <v>93131</v>
      </c>
      <c r="BH162" s="6">
        <v>3924</v>
      </c>
      <c r="BI162" s="6">
        <v>12293</v>
      </c>
      <c r="BJ162" s="6">
        <v>22427</v>
      </c>
      <c r="BK162" s="6">
        <v>7522</v>
      </c>
      <c r="BL162" s="1">
        <v>544</v>
      </c>
      <c r="BM162" s="6">
        <v>32017</v>
      </c>
      <c r="BN162" s="6">
        <v>34387</v>
      </c>
      <c r="BO162" s="6">
        <v>14147</v>
      </c>
      <c r="BP162" s="6">
        <v>28177</v>
      </c>
      <c r="BQ162" s="6">
        <v>11627</v>
      </c>
      <c r="BR162" s="6">
        <v>8130</v>
      </c>
      <c r="BS162" s="6">
        <v>9380</v>
      </c>
      <c r="BT162" s="1">
        <v>0</v>
      </c>
      <c r="BU162" s="6">
        <v>37787</v>
      </c>
      <c r="BV162" s="6">
        <v>17446</v>
      </c>
      <c r="BW162" s="6">
        <v>45240</v>
      </c>
      <c r="BX162" s="6">
        <v>21988</v>
      </c>
      <c r="BY162" s="6">
        <v>5736</v>
      </c>
      <c r="BZ162" s="6">
        <f t="shared" si="14"/>
        <v>1620822</v>
      </c>
    </row>
    <row r="163" spans="1:78" x14ac:dyDescent="0.25">
      <c r="A163" s="31">
        <v>3596</v>
      </c>
      <c r="B163" s="8" t="s">
        <v>431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5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6">
        <f t="shared" si="14"/>
        <v>0</v>
      </c>
    </row>
    <row r="164" spans="1:78" x14ac:dyDescent="0.25">
      <c r="A164" s="31">
        <v>3597</v>
      </c>
      <c r="B164" s="8" t="s">
        <v>512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5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6">
        <v>15573</v>
      </c>
      <c r="V164" s="1">
        <v>0</v>
      </c>
      <c r="W164" s="1">
        <v>0</v>
      </c>
      <c r="X164" s="1">
        <v>0</v>
      </c>
      <c r="Y164" s="6">
        <v>20000</v>
      </c>
      <c r="Z164" s="1">
        <v>0</v>
      </c>
      <c r="AA164" s="1">
        <v>0</v>
      </c>
      <c r="AB164" s="6">
        <v>8951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6">
        <v>15355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6">
        <v>6497</v>
      </c>
      <c r="AS164" s="1">
        <v>0</v>
      </c>
      <c r="AT164" s="6">
        <v>10000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6">
        <v>11600</v>
      </c>
      <c r="BC164" s="1">
        <v>0</v>
      </c>
      <c r="BD164" s="1">
        <v>0</v>
      </c>
      <c r="BE164" s="1">
        <v>0</v>
      </c>
      <c r="BF164" s="1">
        <v>0</v>
      </c>
      <c r="BG164" s="6">
        <v>10000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6">
        <v>20000</v>
      </c>
      <c r="BO164" s="1">
        <v>0</v>
      </c>
      <c r="BP164" s="1">
        <v>0</v>
      </c>
      <c r="BQ164" s="1">
        <v>0</v>
      </c>
      <c r="BR164" s="6">
        <v>8500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6">
        <f t="shared" si="14"/>
        <v>126476</v>
      </c>
    </row>
    <row r="165" spans="1:78" x14ac:dyDescent="0.25">
      <c r="A165" s="31">
        <v>3599</v>
      </c>
      <c r="B165" s="8" t="s">
        <v>513</v>
      </c>
      <c r="C165" s="6">
        <v>1500</v>
      </c>
      <c r="D165" s="1">
        <v>0</v>
      </c>
      <c r="E165" s="6">
        <v>69863</v>
      </c>
      <c r="F165" s="6">
        <v>29157</v>
      </c>
      <c r="G165" s="6">
        <v>14116</v>
      </c>
      <c r="H165" s="6">
        <v>1038</v>
      </c>
      <c r="I165" s="1">
        <v>0</v>
      </c>
      <c r="J165" s="1">
        <v>0</v>
      </c>
      <c r="K165" s="6">
        <v>1500</v>
      </c>
      <c r="L165" s="5">
        <v>69863</v>
      </c>
      <c r="M165" s="6">
        <v>175515</v>
      </c>
      <c r="N165" s="6">
        <v>243648</v>
      </c>
      <c r="O165" s="1">
        <v>0</v>
      </c>
      <c r="P165" s="6">
        <v>1513514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6">
        <v>10000</v>
      </c>
      <c r="W165" s="6">
        <v>6132</v>
      </c>
      <c r="X165" s="1">
        <v>0</v>
      </c>
      <c r="Y165" s="6">
        <v>1247</v>
      </c>
      <c r="Z165" s="1">
        <v>0</v>
      </c>
      <c r="AA165" s="6">
        <v>58332</v>
      </c>
      <c r="AB165" s="6">
        <v>96017</v>
      </c>
      <c r="AC165" s="1">
        <v>0</v>
      </c>
      <c r="AD165" s="6">
        <v>357702</v>
      </c>
      <c r="AE165" s="6">
        <v>305749</v>
      </c>
      <c r="AF165" s="1">
        <v>0</v>
      </c>
      <c r="AG165" s="6">
        <v>39734</v>
      </c>
      <c r="AH165" s="6">
        <v>323595</v>
      </c>
      <c r="AI165" s="1">
        <v>0</v>
      </c>
      <c r="AJ165" s="1">
        <v>0</v>
      </c>
      <c r="AK165" s="6">
        <v>6056</v>
      </c>
      <c r="AL165" s="1">
        <v>0</v>
      </c>
      <c r="AM165" s="1">
        <v>0</v>
      </c>
      <c r="AN165" s="1">
        <v>0</v>
      </c>
      <c r="AO165" s="6">
        <v>11349</v>
      </c>
      <c r="AP165" s="6">
        <v>57760</v>
      </c>
      <c r="AQ165" s="6">
        <v>116641</v>
      </c>
      <c r="AR165" s="6">
        <v>38635</v>
      </c>
      <c r="AS165" s="1">
        <v>0</v>
      </c>
      <c r="AT165" s="6">
        <v>142327</v>
      </c>
      <c r="AU165" s="1">
        <v>0</v>
      </c>
      <c r="AV165" s="1">
        <v>0</v>
      </c>
      <c r="AW165" s="6">
        <v>74000</v>
      </c>
      <c r="AX165" s="6">
        <v>435341</v>
      </c>
      <c r="AY165" s="6">
        <v>2980</v>
      </c>
      <c r="AZ165" s="1">
        <v>0</v>
      </c>
      <c r="BA165" s="6">
        <v>74000</v>
      </c>
      <c r="BB165" s="6">
        <v>3978</v>
      </c>
      <c r="BC165" s="6">
        <v>42416</v>
      </c>
      <c r="BD165" s="1">
        <v>0</v>
      </c>
      <c r="BE165" s="1">
        <v>0</v>
      </c>
      <c r="BF165" s="1">
        <v>0</v>
      </c>
      <c r="BG165" s="6">
        <v>1500</v>
      </c>
      <c r="BH165" s="6">
        <v>61256</v>
      </c>
      <c r="BI165" s="6">
        <v>22800</v>
      </c>
      <c r="BJ165" s="1">
        <v>0</v>
      </c>
      <c r="BK165" s="1">
        <v>0</v>
      </c>
      <c r="BL165" s="6">
        <v>2602</v>
      </c>
      <c r="BM165" s="6">
        <v>1500</v>
      </c>
      <c r="BN165" s="1">
        <v>0</v>
      </c>
      <c r="BO165" s="1">
        <v>0</v>
      </c>
      <c r="BP165" s="1">
        <v>0</v>
      </c>
      <c r="BQ165" s="6">
        <v>18586</v>
      </c>
      <c r="BR165" s="1">
        <v>971</v>
      </c>
      <c r="BS165" s="6">
        <v>2810</v>
      </c>
      <c r="BT165" s="1">
        <v>0</v>
      </c>
      <c r="BU165" s="6">
        <v>21984</v>
      </c>
      <c r="BV165" s="6">
        <v>89400</v>
      </c>
      <c r="BW165" s="6">
        <v>1879597</v>
      </c>
      <c r="BX165" s="6">
        <v>117605</v>
      </c>
      <c r="BY165" s="1">
        <v>0</v>
      </c>
      <c r="BZ165" s="6">
        <f t="shared" si="14"/>
        <v>6544316</v>
      </c>
    </row>
    <row r="166" spans="1:78" x14ac:dyDescent="0.25">
      <c r="A166" s="31">
        <v>3600</v>
      </c>
      <c r="B166" s="8" t="s">
        <v>514</v>
      </c>
      <c r="L166" s="5">
        <v>0</v>
      </c>
      <c r="BZ166" s="6">
        <f t="shared" si="14"/>
        <v>0</v>
      </c>
    </row>
    <row r="167" spans="1:78" x14ac:dyDescent="0.25">
      <c r="A167" s="31">
        <v>3630</v>
      </c>
      <c r="B167" s="8" t="s">
        <v>515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5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6">
        <f t="shared" si="14"/>
        <v>0</v>
      </c>
    </row>
    <row r="168" spans="1:78" x14ac:dyDescent="0.25">
      <c r="A168" s="31">
        <v>3660</v>
      </c>
      <c r="B168" s="8" t="s">
        <v>516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5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6">
        <f t="shared" si="14"/>
        <v>0</v>
      </c>
    </row>
    <row r="169" spans="1:78" x14ac:dyDescent="0.25">
      <c r="A169" s="31">
        <v>3670</v>
      </c>
      <c r="B169" s="8" t="s">
        <v>517</v>
      </c>
      <c r="C169" s="6">
        <v>15344</v>
      </c>
      <c r="D169" s="1">
        <v>0</v>
      </c>
      <c r="E169" s="1">
        <v>0</v>
      </c>
      <c r="F169" s="1">
        <v>0</v>
      </c>
      <c r="G169" s="1">
        <v>0</v>
      </c>
      <c r="H169" s="6">
        <v>131848</v>
      </c>
      <c r="I169" s="6">
        <v>8920</v>
      </c>
      <c r="J169" s="1">
        <v>0</v>
      </c>
      <c r="K169" s="1">
        <v>0</v>
      </c>
      <c r="L169" s="5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6">
        <v>150000</v>
      </c>
      <c r="S169" s="6">
        <v>14500</v>
      </c>
      <c r="T169" s="1">
        <v>0</v>
      </c>
      <c r="U169" s="1">
        <v>0</v>
      </c>
      <c r="V169" s="1">
        <v>0</v>
      </c>
      <c r="W169" s="1">
        <v>0</v>
      </c>
      <c r="X169" s="6">
        <v>11890</v>
      </c>
      <c r="Y169" s="1">
        <v>0</v>
      </c>
      <c r="Z169" s="6">
        <v>4633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6">
        <v>97557</v>
      </c>
      <c r="AH169" s="1">
        <v>0</v>
      </c>
      <c r="AI169" s="6">
        <v>45475</v>
      </c>
      <c r="AJ169" s="6">
        <v>80000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6">
        <v>78546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6">
        <v>20524</v>
      </c>
      <c r="BA169" s="6">
        <v>466677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6">
        <v>439739</v>
      </c>
      <c r="BJ169" s="1">
        <v>0</v>
      </c>
      <c r="BK169" s="6">
        <v>159298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6">
        <v>101679</v>
      </c>
      <c r="BR169" s="1">
        <v>0</v>
      </c>
      <c r="BS169" s="6">
        <v>68022</v>
      </c>
      <c r="BT169" s="1">
        <v>0</v>
      </c>
      <c r="BU169" s="1">
        <v>0</v>
      </c>
      <c r="BV169" s="1">
        <v>0</v>
      </c>
      <c r="BW169" s="6">
        <v>71950</v>
      </c>
      <c r="BX169" s="6">
        <v>1390581</v>
      </c>
      <c r="BY169" s="6">
        <v>346770</v>
      </c>
      <c r="BZ169" s="6">
        <f t="shared" si="14"/>
        <v>3703953</v>
      </c>
    </row>
    <row r="170" spans="1:78" x14ac:dyDescent="0.25">
      <c r="A170" s="31">
        <v>3699</v>
      </c>
      <c r="B170" s="8" t="s">
        <v>518</v>
      </c>
      <c r="C170" s="1">
        <v>0</v>
      </c>
      <c r="D170" s="1">
        <v>253</v>
      </c>
      <c r="E170" s="1">
        <v>0</v>
      </c>
      <c r="F170" s="1">
        <v>492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5">
        <v>0</v>
      </c>
      <c r="M170" s="6">
        <v>2640</v>
      </c>
      <c r="N170" s="6">
        <v>1251</v>
      </c>
      <c r="O170" s="1">
        <v>0</v>
      </c>
      <c r="P170" s="6">
        <v>5500</v>
      </c>
      <c r="Q170" s="1">
        <v>412</v>
      </c>
      <c r="R170" s="1">
        <v>136</v>
      </c>
      <c r="S170" s="1">
        <v>168</v>
      </c>
      <c r="T170" s="1">
        <v>0</v>
      </c>
      <c r="U170" s="6">
        <v>4980</v>
      </c>
      <c r="V170" s="1">
        <v>432</v>
      </c>
      <c r="W170" s="1">
        <v>0</v>
      </c>
      <c r="X170" s="1">
        <v>0</v>
      </c>
      <c r="Y170" s="6">
        <v>1152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6">
        <v>11192</v>
      </c>
      <c r="AI170" s="1">
        <v>0</v>
      </c>
      <c r="AJ170" s="1">
        <v>0</v>
      </c>
      <c r="AK170" s="1">
        <v>0</v>
      </c>
      <c r="AL170" s="1">
        <v>0</v>
      </c>
      <c r="AM170" s="6">
        <v>7292</v>
      </c>
      <c r="AN170" s="1">
        <v>0</v>
      </c>
      <c r="AO170" s="1">
        <v>236</v>
      </c>
      <c r="AP170" s="6">
        <v>7186</v>
      </c>
      <c r="AQ170" s="1">
        <v>0</v>
      </c>
      <c r="AR170" s="1">
        <v>0</v>
      </c>
      <c r="AS170" s="1">
        <v>0</v>
      </c>
      <c r="AT170" s="1">
        <v>446</v>
      </c>
      <c r="AU170" s="6">
        <v>1132</v>
      </c>
      <c r="AV170" s="1">
        <v>104</v>
      </c>
      <c r="AW170" s="1">
        <v>0</v>
      </c>
      <c r="AX170" s="1">
        <v>477</v>
      </c>
      <c r="AY170" s="1">
        <v>0</v>
      </c>
      <c r="AZ170" s="1">
        <v>0</v>
      </c>
      <c r="BA170" s="1">
        <v>0</v>
      </c>
      <c r="BB170" s="6">
        <v>5767</v>
      </c>
      <c r="BC170" s="1">
        <v>392</v>
      </c>
      <c r="BD170" s="1">
        <v>0</v>
      </c>
      <c r="BE170" s="6">
        <v>7787</v>
      </c>
      <c r="BF170" s="1">
        <v>124</v>
      </c>
      <c r="BG170" s="1">
        <v>24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6">
        <v>5452</v>
      </c>
      <c r="BQ170" s="1">
        <v>0</v>
      </c>
      <c r="BR170" s="1">
        <v>108</v>
      </c>
      <c r="BS170" s="1">
        <v>0</v>
      </c>
      <c r="BT170" s="1">
        <v>0</v>
      </c>
      <c r="BU170" s="6">
        <v>1024</v>
      </c>
      <c r="BV170" s="1">
        <v>0</v>
      </c>
      <c r="BW170" s="1">
        <v>0</v>
      </c>
      <c r="BX170" s="1">
        <v>0</v>
      </c>
      <c r="BY170" s="1">
        <v>0</v>
      </c>
      <c r="BZ170" s="6">
        <f t="shared" si="14"/>
        <v>66159</v>
      </c>
    </row>
    <row r="171" spans="1:78" x14ac:dyDescent="0.25">
      <c r="A171" s="30">
        <v>3800</v>
      </c>
      <c r="B171" s="1" t="s">
        <v>519</v>
      </c>
      <c r="L171" s="5">
        <v>0</v>
      </c>
      <c r="BZ171" s="6">
        <f t="shared" si="14"/>
        <v>0</v>
      </c>
    </row>
    <row r="172" spans="1:78" x14ac:dyDescent="0.25">
      <c r="A172" s="33">
        <v>3810</v>
      </c>
      <c r="B172" s="34" t="s">
        <v>520</v>
      </c>
      <c r="C172" s="6">
        <v>1189760</v>
      </c>
      <c r="D172" s="6">
        <v>8147500</v>
      </c>
      <c r="E172" s="6">
        <v>413385</v>
      </c>
      <c r="F172" s="6">
        <v>1713267</v>
      </c>
      <c r="G172" s="6">
        <v>959860</v>
      </c>
      <c r="H172" s="6">
        <v>539881</v>
      </c>
      <c r="I172" s="6">
        <v>1045976</v>
      </c>
      <c r="J172" s="6">
        <v>3711990</v>
      </c>
      <c r="K172" s="6">
        <v>741597</v>
      </c>
      <c r="L172" s="5">
        <v>971965</v>
      </c>
      <c r="M172" s="6">
        <v>7036262</v>
      </c>
      <c r="N172" s="6">
        <v>7891272</v>
      </c>
      <c r="O172" s="6">
        <v>785314</v>
      </c>
      <c r="P172" s="6">
        <v>16955781</v>
      </c>
      <c r="Q172" s="6">
        <v>2992368</v>
      </c>
      <c r="R172" s="6">
        <v>2027221</v>
      </c>
      <c r="S172" s="6">
        <v>1858326</v>
      </c>
      <c r="T172" s="1">
        <v>0</v>
      </c>
      <c r="U172" s="6">
        <v>2098075</v>
      </c>
      <c r="V172" s="6">
        <v>3748257</v>
      </c>
      <c r="W172" s="6">
        <v>184116</v>
      </c>
      <c r="X172" s="6">
        <v>667292</v>
      </c>
      <c r="Y172" s="6">
        <v>6165265</v>
      </c>
      <c r="Z172" s="6">
        <v>901632</v>
      </c>
      <c r="AA172" s="6">
        <v>1553034</v>
      </c>
      <c r="AB172" s="6">
        <v>1395634</v>
      </c>
      <c r="AC172" s="6">
        <v>4539487</v>
      </c>
      <c r="AD172" s="6">
        <v>290640</v>
      </c>
      <c r="AE172" s="6">
        <v>1116597</v>
      </c>
      <c r="AF172" s="6">
        <v>276138</v>
      </c>
      <c r="AG172" s="6">
        <v>4615362</v>
      </c>
      <c r="AH172" s="6">
        <v>23410334</v>
      </c>
      <c r="AI172" s="6">
        <v>3337524</v>
      </c>
      <c r="AJ172" s="6">
        <v>338775</v>
      </c>
      <c r="AK172" s="6">
        <v>270144</v>
      </c>
      <c r="AL172" s="6">
        <v>1332528</v>
      </c>
      <c r="AM172" s="6">
        <v>11700436</v>
      </c>
      <c r="AN172" s="1">
        <v>0</v>
      </c>
      <c r="AO172" s="6">
        <v>3705358</v>
      </c>
      <c r="AP172" s="6">
        <v>3724743</v>
      </c>
      <c r="AQ172" s="6">
        <v>1824066</v>
      </c>
      <c r="AR172" s="6">
        <v>933593</v>
      </c>
      <c r="AS172" s="6">
        <v>770485</v>
      </c>
      <c r="AT172" s="6">
        <v>8055568</v>
      </c>
      <c r="AU172" s="6">
        <v>4999144</v>
      </c>
      <c r="AV172" s="6">
        <v>992749</v>
      </c>
      <c r="AW172" s="6">
        <v>913225</v>
      </c>
      <c r="AX172" s="6">
        <v>10580071</v>
      </c>
      <c r="AY172" s="6">
        <v>404119</v>
      </c>
      <c r="AZ172" s="6">
        <v>1679553</v>
      </c>
      <c r="BA172" s="6">
        <v>990059</v>
      </c>
      <c r="BB172" s="6">
        <v>2148612</v>
      </c>
      <c r="BC172" s="6">
        <v>3948128</v>
      </c>
      <c r="BD172" s="6">
        <v>6937940</v>
      </c>
      <c r="BE172" s="6">
        <v>5897452</v>
      </c>
      <c r="BF172" s="6">
        <v>13184416</v>
      </c>
      <c r="BG172" s="6">
        <v>8759333</v>
      </c>
      <c r="BH172" s="6">
        <v>883037</v>
      </c>
      <c r="BI172" s="6">
        <v>2081756</v>
      </c>
      <c r="BJ172" s="6">
        <v>3198243</v>
      </c>
      <c r="BK172" s="6">
        <v>1133365</v>
      </c>
      <c r="BL172" s="6">
        <v>892411</v>
      </c>
      <c r="BM172" s="6">
        <v>1681807</v>
      </c>
      <c r="BN172" s="6">
        <v>3175730</v>
      </c>
      <c r="BO172" s="6">
        <v>5067433</v>
      </c>
      <c r="BP172" s="6">
        <v>4260602</v>
      </c>
      <c r="BQ172" s="6">
        <v>1564231</v>
      </c>
      <c r="BR172" s="6">
        <v>1366370</v>
      </c>
      <c r="BS172" s="6">
        <v>1805466</v>
      </c>
      <c r="BT172" s="6">
        <v>13961495</v>
      </c>
      <c r="BU172" s="6">
        <v>5991204</v>
      </c>
      <c r="BV172" s="6">
        <v>2081523</v>
      </c>
      <c r="BW172" s="1">
        <v>0</v>
      </c>
      <c r="BX172" s="1">
        <v>0</v>
      </c>
      <c r="BY172" s="1">
        <v>0</v>
      </c>
      <c r="BZ172" s="6">
        <f t="shared" si="14"/>
        <v>256516282</v>
      </c>
    </row>
    <row r="173" spans="1:78" x14ac:dyDescent="0.25">
      <c r="A173" s="33">
        <v>3820</v>
      </c>
      <c r="B173" s="34" t="s">
        <v>521</v>
      </c>
      <c r="C173" s="1">
        <v>0</v>
      </c>
      <c r="D173" s="6">
        <v>2659778</v>
      </c>
      <c r="E173" s="6">
        <v>313665</v>
      </c>
      <c r="F173" s="6">
        <v>1016786</v>
      </c>
      <c r="G173" s="6">
        <v>758142</v>
      </c>
      <c r="H173" s="6">
        <v>420124</v>
      </c>
      <c r="I173" s="6">
        <v>704849</v>
      </c>
      <c r="J173" s="6">
        <v>2018039</v>
      </c>
      <c r="K173" s="6">
        <v>767725</v>
      </c>
      <c r="L173" s="5">
        <v>588388</v>
      </c>
      <c r="M173" s="6">
        <v>3529836</v>
      </c>
      <c r="N173" s="6">
        <v>3477218</v>
      </c>
      <c r="O173" s="6">
        <v>311648</v>
      </c>
      <c r="P173" s="6">
        <v>5009543</v>
      </c>
      <c r="Q173" s="6">
        <v>1630197</v>
      </c>
      <c r="R173" s="6">
        <v>1298011</v>
      </c>
      <c r="S173" s="6">
        <v>1097877</v>
      </c>
      <c r="T173" s="1">
        <v>0</v>
      </c>
      <c r="U173" s="6">
        <v>1085591</v>
      </c>
      <c r="V173" s="6">
        <v>1841572</v>
      </c>
      <c r="W173" s="6">
        <v>117238</v>
      </c>
      <c r="X173" s="6">
        <v>313724</v>
      </c>
      <c r="Y173" s="6">
        <v>2500527</v>
      </c>
      <c r="Z173" s="6">
        <v>706513</v>
      </c>
      <c r="AA173" s="6">
        <v>729226</v>
      </c>
      <c r="AB173" s="6">
        <v>730408</v>
      </c>
      <c r="AC173" s="6">
        <v>2299727</v>
      </c>
      <c r="AD173" s="6">
        <v>196034</v>
      </c>
      <c r="AE173" s="6">
        <v>460478</v>
      </c>
      <c r="AF173" s="6">
        <v>162149</v>
      </c>
      <c r="AG173" s="6">
        <v>1428361</v>
      </c>
      <c r="AH173" s="6">
        <v>10247861</v>
      </c>
      <c r="AI173" s="6">
        <v>1975098</v>
      </c>
      <c r="AJ173" s="6">
        <v>148642</v>
      </c>
      <c r="AK173" s="6">
        <v>342796</v>
      </c>
      <c r="AL173" s="6">
        <v>831908</v>
      </c>
      <c r="AM173" s="6">
        <v>4835279</v>
      </c>
      <c r="AN173" s="1">
        <v>0</v>
      </c>
      <c r="AO173" s="6">
        <v>1942758</v>
      </c>
      <c r="AP173" s="6">
        <v>2685320</v>
      </c>
      <c r="AQ173" s="6">
        <v>804637</v>
      </c>
      <c r="AR173" s="6">
        <v>464373</v>
      </c>
      <c r="AS173" s="6">
        <v>570230</v>
      </c>
      <c r="AT173" s="6">
        <v>4257747</v>
      </c>
      <c r="AU173" s="6">
        <v>2144817</v>
      </c>
      <c r="AV173" s="6">
        <v>807803</v>
      </c>
      <c r="AW173" s="6">
        <v>558937</v>
      </c>
      <c r="AX173" s="6">
        <v>3183487</v>
      </c>
      <c r="AY173" s="6">
        <v>370126</v>
      </c>
      <c r="AZ173" s="6">
        <v>807394</v>
      </c>
      <c r="BA173" s="6">
        <v>707191</v>
      </c>
      <c r="BB173" s="6">
        <v>1633419</v>
      </c>
      <c r="BC173" s="6">
        <v>2187638</v>
      </c>
      <c r="BD173" s="6">
        <v>2845238</v>
      </c>
      <c r="BE173" s="6">
        <v>3016978</v>
      </c>
      <c r="BF173" s="6">
        <v>4701651</v>
      </c>
      <c r="BG173" s="6">
        <v>1894249</v>
      </c>
      <c r="BH173" s="6">
        <v>421456</v>
      </c>
      <c r="BI173" s="6">
        <v>1731757</v>
      </c>
      <c r="BJ173" s="6">
        <v>1743832</v>
      </c>
      <c r="BK173" s="6">
        <v>819471</v>
      </c>
      <c r="BL173" s="6">
        <v>584697</v>
      </c>
      <c r="BM173" s="6">
        <v>1258083</v>
      </c>
      <c r="BN173" s="6">
        <v>1639969</v>
      </c>
      <c r="BO173" s="6">
        <v>2308944</v>
      </c>
      <c r="BP173" s="6">
        <v>2460552</v>
      </c>
      <c r="BQ173" s="6">
        <v>1174334</v>
      </c>
      <c r="BR173" s="6">
        <v>875799</v>
      </c>
      <c r="BS173" s="6">
        <v>1119948</v>
      </c>
      <c r="BT173" s="6">
        <v>1090741</v>
      </c>
      <c r="BU173" s="6">
        <v>2708112</v>
      </c>
      <c r="BV173" s="6">
        <v>1311186</v>
      </c>
      <c r="BW173" s="1">
        <v>0</v>
      </c>
      <c r="BX173" s="1">
        <v>0</v>
      </c>
      <c r="BY173" s="1">
        <v>0</v>
      </c>
      <c r="BZ173" s="6">
        <f t="shared" si="14"/>
        <v>113387832</v>
      </c>
    </row>
    <row r="174" spans="1:78" x14ac:dyDescent="0.25">
      <c r="A174" s="33">
        <v>3825</v>
      </c>
      <c r="B174" s="34" t="s">
        <v>522</v>
      </c>
      <c r="C174" s="6">
        <v>3955318</v>
      </c>
      <c r="D174" s="6">
        <v>27502397</v>
      </c>
      <c r="E174" s="6">
        <v>2500000</v>
      </c>
      <c r="F174" s="6">
        <v>9173871</v>
      </c>
      <c r="G174" s="6">
        <v>3224009</v>
      </c>
      <c r="H174" s="6">
        <v>2108343</v>
      </c>
      <c r="I174" s="6">
        <v>4191226</v>
      </c>
      <c r="J174" s="6">
        <v>14499329</v>
      </c>
      <c r="K174" s="6">
        <v>2071202</v>
      </c>
      <c r="L174" s="5">
        <v>3311805</v>
      </c>
      <c r="M174" s="6">
        <v>52288711</v>
      </c>
      <c r="N174" s="6">
        <v>41507854</v>
      </c>
      <c r="O174" s="6">
        <v>2500000</v>
      </c>
      <c r="P174" s="6">
        <v>86841505</v>
      </c>
      <c r="Q174" s="6">
        <v>8856137</v>
      </c>
      <c r="R174" s="6">
        <v>4990691</v>
      </c>
      <c r="S174" s="6">
        <v>6402575</v>
      </c>
      <c r="T174" s="1">
        <v>0</v>
      </c>
      <c r="U174" s="6">
        <v>4604499</v>
      </c>
      <c r="V174" s="6">
        <v>9639753</v>
      </c>
      <c r="W174" s="6">
        <v>969856</v>
      </c>
      <c r="X174" s="6">
        <v>3597513</v>
      </c>
      <c r="Y174" s="6">
        <v>33807787</v>
      </c>
      <c r="Z174" s="6">
        <v>2973332</v>
      </c>
      <c r="AA174" s="6">
        <v>4453268</v>
      </c>
      <c r="AB174" s="6">
        <v>3775954</v>
      </c>
      <c r="AC174" s="6">
        <v>22042864</v>
      </c>
      <c r="AD174" s="6">
        <v>1125063</v>
      </c>
      <c r="AE174" s="6">
        <v>2805360</v>
      </c>
      <c r="AF174" s="6">
        <v>1290305</v>
      </c>
      <c r="AG174" s="6">
        <v>13698390</v>
      </c>
      <c r="AH174" s="6">
        <v>90694999</v>
      </c>
      <c r="AI174" s="6">
        <v>10265102</v>
      </c>
      <c r="AJ174" s="6">
        <v>960614</v>
      </c>
      <c r="AK174" s="6">
        <v>2123938</v>
      </c>
      <c r="AL174" s="6">
        <v>2693230</v>
      </c>
      <c r="AM174" s="6">
        <v>52455576</v>
      </c>
      <c r="AN174" s="1">
        <v>0</v>
      </c>
      <c r="AO174" s="6">
        <v>12722789</v>
      </c>
      <c r="AP174" s="6">
        <v>14291123</v>
      </c>
      <c r="AQ174" s="6">
        <v>5604986</v>
      </c>
      <c r="AR174" s="6">
        <v>2818187</v>
      </c>
      <c r="AS174" s="6">
        <v>1642145</v>
      </c>
      <c r="AT174" s="6">
        <v>46388084</v>
      </c>
      <c r="AU174" s="6">
        <v>8972817</v>
      </c>
      <c r="AV174" s="6">
        <v>3018150</v>
      </c>
      <c r="AW174" s="6">
        <v>3674612</v>
      </c>
      <c r="AX174" s="6">
        <v>36379394</v>
      </c>
      <c r="AY174" s="6">
        <v>2500000</v>
      </c>
      <c r="AZ174" s="6">
        <v>4552942</v>
      </c>
      <c r="BA174" s="6">
        <v>3317898</v>
      </c>
      <c r="BB174" s="6">
        <v>7742964</v>
      </c>
      <c r="BC174" s="6">
        <v>15413698</v>
      </c>
      <c r="BD174" s="6">
        <v>12422427</v>
      </c>
      <c r="BE174" s="6">
        <v>18550104</v>
      </c>
      <c r="BF174" s="1">
        <v>0</v>
      </c>
      <c r="BG174" s="6">
        <v>43084318</v>
      </c>
      <c r="BH174" s="6">
        <v>2263049</v>
      </c>
      <c r="BI174" s="6">
        <v>9100178</v>
      </c>
      <c r="BJ174" s="6">
        <v>15119007</v>
      </c>
      <c r="BK174" s="6">
        <v>3296187</v>
      </c>
      <c r="BL174" s="6">
        <v>3045013</v>
      </c>
      <c r="BM174" s="6">
        <v>13111508</v>
      </c>
      <c r="BN174" s="6">
        <v>14515246</v>
      </c>
      <c r="BO174" s="6">
        <v>9942569</v>
      </c>
      <c r="BP174" s="6">
        <v>17931649</v>
      </c>
      <c r="BQ174" s="6">
        <v>2670214</v>
      </c>
      <c r="BR174" s="1">
        <v>0</v>
      </c>
      <c r="BS174" s="6">
        <v>7069527</v>
      </c>
      <c r="BT174" s="1">
        <v>0</v>
      </c>
      <c r="BU174" s="6">
        <v>23785322</v>
      </c>
      <c r="BV174" s="6">
        <v>21833260</v>
      </c>
      <c r="BW174" s="1">
        <v>0</v>
      </c>
      <c r="BX174" s="1">
        <v>0</v>
      </c>
      <c r="BY174" s="1">
        <v>0</v>
      </c>
      <c r="BZ174" s="6">
        <f t="shared" si="14"/>
        <v>926681743</v>
      </c>
    </row>
    <row r="175" spans="1:78" x14ac:dyDescent="0.25">
      <c r="A175" s="33">
        <v>3827</v>
      </c>
      <c r="B175" s="34" t="s">
        <v>523</v>
      </c>
      <c r="C175" s="1">
        <v>0</v>
      </c>
      <c r="D175" s="6">
        <v>3566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6">
        <v>428798</v>
      </c>
      <c r="L175" s="5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6">
        <v>97871</v>
      </c>
      <c r="V175" s="1">
        <v>0</v>
      </c>
      <c r="W175" s="1">
        <v>0</v>
      </c>
      <c r="X175" s="1">
        <v>0</v>
      </c>
      <c r="Y175" s="1">
        <v>0</v>
      </c>
      <c r="Z175" s="6">
        <v>441110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6">
        <v>516603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6">
        <v>893827</v>
      </c>
      <c r="AT175" s="1">
        <v>0</v>
      </c>
      <c r="AU175" s="1">
        <v>0</v>
      </c>
      <c r="AV175" s="6">
        <v>3763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6">
        <v>36850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6">
        <v>2879939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6">
        <f t="shared" si="14"/>
        <v>5302327</v>
      </c>
    </row>
    <row r="176" spans="1:78" x14ac:dyDescent="0.25">
      <c r="A176" s="33">
        <v>3830</v>
      </c>
      <c r="B176" s="34" t="s">
        <v>524</v>
      </c>
      <c r="C176" s="6">
        <v>63926</v>
      </c>
      <c r="D176" s="1">
        <v>0</v>
      </c>
      <c r="E176" s="6">
        <v>39985</v>
      </c>
      <c r="F176" s="6">
        <v>58160</v>
      </c>
      <c r="G176" s="6">
        <v>66073</v>
      </c>
      <c r="H176" s="6">
        <v>8666</v>
      </c>
      <c r="I176" s="6">
        <v>28731</v>
      </c>
      <c r="J176" s="6">
        <v>366910</v>
      </c>
      <c r="K176" s="6">
        <v>58508</v>
      </c>
      <c r="L176" s="5">
        <v>66381</v>
      </c>
      <c r="M176" s="6">
        <v>418067</v>
      </c>
      <c r="N176" s="6">
        <v>245768</v>
      </c>
      <c r="O176" s="6">
        <v>1624904</v>
      </c>
      <c r="P176" s="6">
        <v>2408100</v>
      </c>
      <c r="Q176" s="6">
        <v>203448</v>
      </c>
      <c r="R176" s="6">
        <v>129377</v>
      </c>
      <c r="S176" s="6">
        <v>113390</v>
      </c>
      <c r="T176" s="1">
        <v>0</v>
      </c>
      <c r="U176" s="6">
        <v>255642</v>
      </c>
      <c r="V176" s="6">
        <v>330263</v>
      </c>
      <c r="W176" s="6">
        <v>21466</v>
      </c>
      <c r="X176" s="6">
        <v>59818</v>
      </c>
      <c r="Y176" s="6">
        <v>247186</v>
      </c>
      <c r="Z176" s="6">
        <v>50037</v>
      </c>
      <c r="AA176" s="6">
        <v>77507</v>
      </c>
      <c r="AB176" s="6">
        <v>42310</v>
      </c>
      <c r="AC176" s="6">
        <v>220820</v>
      </c>
      <c r="AD176" s="6">
        <v>9789</v>
      </c>
      <c r="AE176" s="6">
        <v>116404</v>
      </c>
      <c r="AF176" s="6">
        <v>11339</v>
      </c>
      <c r="AG176" s="6">
        <v>267627</v>
      </c>
      <c r="AH176" s="6">
        <v>2842843</v>
      </c>
      <c r="AI176" s="6">
        <v>218721</v>
      </c>
      <c r="AJ176" s="6">
        <v>16547</v>
      </c>
      <c r="AK176" s="6">
        <v>18509</v>
      </c>
      <c r="AL176" s="6">
        <v>152502</v>
      </c>
      <c r="AM176" s="6">
        <v>859983</v>
      </c>
      <c r="AN176" s="1">
        <v>0</v>
      </c>
      <c r="AO176" s="6">
        <v>173770</v>
      </c>
      <c r="AP176" s="6">
        <v>198383</v>
      </c>
      <c r="AQ176" s="6">
        <v>100918</v>
      </c>
      <c r="AR176" s="6">
        <v>74053</v>
      </c>
      <c r="AS176" s="6">
        <v>49466</v>
      </c>
      <c r="AT176" s="6">
        <v>326649</v>
      </c>
      <c r="AU176" s="6">
        <v>670297</v>
      </c>
      <c r="AV176" s="6">
        <v>88912</v>
      </c>
      <c r="AW176" s="6">
        <v>10877</v>
      </c>
      <c r="AX176" s="6">
        <v>285271</v>
      </c>
      <c r="AY176" s="6">
        <v>8870</v>
      </c>
      <c r="AZ176" s="6">
        <v>125650</v>
      </c>
      <c r="BA176" s="6">
        <v>136678</v>
      </c>
      <c r="BB176" s="6">
        <v>168635</v>
      </c>
      <c r="BC176" s="6">
        <v>169330</v>
      </c>
      <c r="BD176" s="6">
        <v>814056</v>
      </c>
      <c r="BE176" s="6">
        <v>345878</v>
      </c>
      <c r="BF176" s="6">
        <v>2186865</v>
      </c>
      <c r="BG176" s="6">
        <v>378141</v>
      </c>
      <c r="BH176" s="6">
        <v>25888</v>
      </c>
      <c r="BI176" s="6">
        <v>64556</v>
      </c>
      <c r="BJ176" s="6">
        <v>94079</v>
      </c>
      <c r="BK176" s="6">
        <v>65610</v>
      </c>
      <c r="BL176" s="6">
        <v>34263</v>
      </c>
      <c r="BM176" s="6">
        <v>89177</v>
      </c>
      <c r="BN176" s="6">
        <v>489251</v>
      </c>
      <c r="BO176" s="6">
        <v>1157534</v>
      </c>
      <c r="BP176" s="6">
        <v>564144</v>
      </c>
      <c r="BQ176" s="6">
        <v>119642</v>
      </c>
      <c r="BR176" s="6">
        <v>360704</v>
      </c>
      <c r="BS176" s="6">
        <v>69385</v>
      </c>
      <c r="BT176" s="6">
        <v>14259</v>
      </c>
      <c r="BU176" s="6">
        <v>329215</v>
      </c>
      <c r="BV176" s="6">
        <v>195258</v>
      </c>
      <c r="BW176" s="1">
        <v>0</v>
      </c>
      <c r="BX176" s="1">
        <v>0</v>
      </c>
      <c r="BY176" s="1">
        <v>0</v>
      </c>
      <c r="BZ176" s="6">
        <f t="shared" si="14"/>
        <v>21705371</v>
      </c>
    </row>
    <row r="177" spans="1:78" x14ac:dyDescent="0.25">
      <c r="A177" s="33">
        <v>3840</v>
      </c>
      <c r="B177" s="34" t="s">
        <v>525</v>
      </c>
      <c r="C177" s="6">
        <v>373411</v>
      </c>
      <c r="D177" s="1">
        <v>0</v>
      </c>
      <c r="E177" s="6">
        <v>961214</v>
      </c>
      <c r="F177" s="6">
        <v>1256425</v>
      </c>
      <c r="G177" s="6">
        <v>605642</v>
      </c>
      <c r="H177" s="6">
        <v>1075162</v>
      </c>
      <c r="I177" s="6">
        <v>1653895</v>
      </c>
      <c r="J177" s="6">
        <v>2561101</v>
      </c>
      <c r="K177" s="6">
        <v>242007</v>
      </c>
      <c r="L177" s="5">
        <v>442946</v>
      </c>
      <c r="M177" s="1">
        <v>0</v>
      </c>
      <c r="N177" s="6">
        <v>5498779</v>
      </c>
      <c r="O177" s="6">
        <v>1161049</v>
      </c>
      <c r="P177" s="6">
        <v>4602016</v>
      </c>
      <c r="Q177" s="1">
        <v>0</v>
      </c>
      <c r="R177" s="6">
        <v>3228926</v>
      </c>
      <c r="S177" s="6">
        <v>3283475</v>
      </c>
      <c r="T177" s="1">
        <v>0</v>
      </c>
      <c r="U177" s="6">
        <v>501378</v>
      </c>
      <c r="V177" s="6">
        <v>3535302</v>
      </c>
      <c r="W177" s="6">
        <v>82031</v>
      </c>
      <c r="X177" s="6">
        <v>219512</v>
      </c>
      <c r="Y177" s="6">
        <v>2697678</v>
      </c>
      <c r="Z177" s="6">
        <v>1816337</v>
      </c>
      <c r="AA177" s="6">
        <v>1082883</v>
      </c>
      <c r="AB177" s="6">
        <v>728479</v>
      </c>
      <c r="AC177" s="6">
        <v>2870621</v>
      </c>
      <c r="AD177" s="6">
        <v>27695</v>
      </c>
      <c r="AE177" s="6">
        <v>1679545</v>
      </c>
      <c r="AF177" s="6">
        <v>82976</v>
      </c>
      <c r="AG177" s="6">
        <v>2302633</v>
      </c>
      <c r="AH177" s="6">
        <v>6266545</v>
      </c>
      <c r="AI177" s="6">
        <v>2009412</v>
      </c>
      <c r="AJ177" s="6">
        <v>125837</v>
      </c>
      <c r="AK177" s="6">
        <v>1313487</v>
      </c>
      <c r="AL177" s="6">
        <v>165529</v>
      </c>
      <c r="AM177" s="6">
        <v>296332</v>
      </c>
      <c r="AN177" s="1">
        <v>0</v>
      </c>
      <c r="AO177" s="6">
        <v>2498398</v>
      </c>
      <c r="AP177" s="6">
        <v>1839949</v>
      </c>
      <c r="AQ177" s="1">
        <v>0</v>
      </c>
      <c r="AR177" s="1">
        <v>0</v>
      </c>
      <c r="AS177" s="6">
        <v>84079</v>
      </c>
      <c r="AT177" s="6">
        <v>5041064</v>
      </c>
      <c r="AU177" s="6">
        <v>2766286</v>
      </c>
      <c r="AV177" s="6">
        <v>447901</v>
      </c>
      <c r="AW177" s="6">
        <v>694477</v>
      </c>
      <c r="AX177" s="6">
        <v>1390090</v>
      </c>
      <c r="AY177" s="6">
        <v>12434</v>
      </c>
      <c r="AZ177" s="6">
        <v>261666</v>
      </c>
      <c r="BA177" s="6">
        <v>2470781</v>
      </c>
      <c r="BB177" s="6">
        <v>2297517</v>
      </c>
      <c r="BC177" s="6">
        <v>836715</v>
      </c>
      <c r="BD177" s="6">
        <v>1787434</v>
      </c>
      <c r="BE177" s="6">
        <v>1817291</v>
      </c>
      <c r="BF177" s="1">
        <v>0</v>
      </c>
      <c r="BG177" s="6">
        <v>2574718</v>
      </c>
      <c r="BH177" s="6">
        <v>585453</v>
      </c>
      <c r="BI177" s="6">
        <v>252027</v>
      </c>
      <c r="BJ177" s="6">
        <v>1787423</v>
      </c>
      <c r="BK177" s="6">
        <v>2086196</v>
      </c>
      <c r="BL177" s="6">
        <v>714918</v>
      </c>
      <c r="BM177" s="6">
        <v>4165687</v>
      </c>
      <c r="BN177" s="6">
        <v>3358598</v>
      </c>
      <c r="BO177" s="6">
        <v>2749123</v>
      </c>
      <c r="BP177" s="6">
        <v>2145460</v>
      </c>
      <c r="BQ177" s="6">
        <v>917138</v>
      </c>
      <c r="BR177" s="6">
        <v>352369</v>
      </c>
      <c r="BS177" s="1">
        <v>0</v>
      </c>
      <c r="BT177" s="6">
        <v>10148</v>
      </c>
      <c r="BU177" s="6">
        <v>574633</v>
      </c>
      <c r="BV177" s="6">
        <v>662800</v>
      </c>
      <c r="BW177" s="1">
        <v>0</v>
      </c>
      <c r="BX177" s="1">
        <v>0</v>
      </c>
      <c r="BY177" s="1">
        <v>0</v>
      </c>
      <c r="BZ177" s="6">
        <f t="shared" si="14"/>
        <v>101933033</v>
      </c>
    </row>
    <row r="178" spans="1:78" x14ac:dyDescent="0.25">
      <c r="A178" s="14">
        <v>3890</v>
      </c>
      <c r="B178" s="15" t="s">
        <v>526</v>
      </c>
      <c r="C178" s="6">
        <v>334803</v>
      </c>
      <c r="D178" s="1">
        <v>0</v>
      </c>
      <c r="E178" s="6">
        <v>90435</v>
      </c>
      <c r="F178" s="6">
        <v>448191</v>
      </c>
      <c r="G178" s="6">
        <v>116155</v>
      </c>
      <c r="H178" s="6">
        <v>76673</v>
      </c>
      <c r="I178" s="6">
        <v>213878</v>
      </c>
      <c r="J178" s="6">
        <v>889648</v>
      </c>
      <c r="K178" s="6">
        <v>373075</v>
      </c>
      <c r="L178" s="5">
        <v>315565</v>
      </c>
      <c r="M178" s="6">
        <v>392296</v>
      </c>
      <c r="N178" s="1">
        <v>0</v>
      </c>
      <c r="O178" s="6">
        <v>302612</v>
      </c>
      <c r="P178" s="6">
        <v>85127</v>
      </c>
      <c r="Q178" s="6">
        <v>811116</v>
      </c>
      <c r="R178" s="6">
        <v>458648</v>
      </c>
      <c r="S178" s="6">
        <v>309981</v>
      </c>
      <c r="T178" s="1">
        <v>0</v>
      </c>
      <c r="U178" s="6">
        <v>188740</v>
      </c>
      <c r="V178" s="6">
        <v>726386</v>
      </c>
      <c r="W178" s="6">
        <v>70054</v>
      </c>
      <c r="X178" s="6">
        <v>208523</v>
      </c>
      <c r="Y178" s="6">
        <v>665196</v>
      </c>
      <c r="Z178" s="6">
        <v>82597</v>
      </c>
      <c r="AA178" s="6">
        <v>511742</v>
      </c>
      <c r="AB178" s="6">
        <v>439669</v>
      </c>
      <c r="AC178" s="6">
        <v>682522</v>
      </c>
      <c r="AD178" s="1">
        <v>0</v>
      </c>
      <c r="AE178" s="6">
        <v>167186</v>
      </c>
      <c r="AF178" s="6">
        <v>81115</v>
      </c>
      <c r="AG178" s="6">
        <v>581231</v>
      </c>
      <c r="AH178" s="6">
        <v>1953885</v>
      </c>
      <c r="AI178" s="6">
        <v>510658</v>
      </c>
      <c r="AJ178" s="6">
        <v>22017</v>
      </c>
      <c r="AK178" s="6">
        <v>84413</v>
      </c>
      <c r="AL178" s="6">
        <v>406074</v>
      </c>
      <c r="AM178" s="6">
        <v>2625533</v>
      </c>
      <c r="AN178" s="1">
        <v>0</v>
      </c>
      <c r="AO178" s="6">
        <v>804022</v>
      </c>
      <c r="AP178" s="6">
        <v>590570</v>
      </c>
      <c r="AQ178" s="6">
        <v>306017</v>
      </c>
      <c r="AR178" s="6">
        <v>266608</v>
      </c>
      <c r="AS178" s="6">
        <v>189122</v>
      </c>
      <c r="AT178" s="6">
        <v>929244</v>
      </c>
      <c r="AU178" s="6">
        <v>622735</v>
      </c>
      <c r="AV178" s="6">
        <v>117210</v>
      </c>
      <c r="AW178" s="6">
        <v>59409</v>
      </c>
      <c r="AX178" s="6">
        <v>612998</v>
      </c>
      <c r="AY178" s="6">
        <v>285667</v>
      </c>
      <c r="AZ178" s="6">
        <v>266003</v>
      </c>
      <c r="BA178" s="6">
        <v>522135</v>
      </c>
      <c r="BB178" s="6">
        <v>682342</v>
      </c>
      <c r="BC178" s="6">
        <v>2943083</v>
      </c>
      <c r="BD178" s="6">
        <v>4062904</v>
      </c>
      <c r="BE178" s="6">
        <v>946371</v>
      </c>
      <c r="BF178" s="1">
        <v>0</v>
      </c>
      <c r="BG178" s="1">
        <v>0</v>
      </c>
      <c r="BH178" s="6">
        <v>343595</v>
      </c>
      <c r="BI178" s="6">
        <v>132603</v>
      </c>
      <c r="BJ178" s="6">
        <v>425852</v>
      </c>
      <c r="BK178" s="6">
        <v>172217</v>
      </c>
      <c r="BL178" s="6">
        <v>60221</v>
      </c>
      <c r="BM178" s="6">
        <v>604554</v>
      </c>
      <c r="BN178" s="6">
        <v>560827</v>
      </c>
      <c r="BO178" s="6">
        <v>429484</v>
      </c>
      <c r="BP178" s="6">
        <v>131859</v>
      </c>
      <c r="BQ178" s="6">
        <v>338896</v>
      </c>
      <c r="BR178" s="6">
        <v>439080</v>
      </c>
      <c r="BS178" s="1">
        <v>0</v>
      </c>
      <c r="BT178" s="1">
        <v>0</v>
      </c>
      <c r="BU178" s="6">
        <v>396752</v>
      </c>
      <c r="BV178" s="6">
        <v>1533945</v>
      </c>
      <c r="BW178" s="1">
        <v>0</v>
      </c>
      <c r="BX178" s="1">
        <v>0</v>
      </c>
      <c r="BY178" s="1">
        <v>0</v>
      </c>
      <c r="BZ178" s="6">
        <f t="shared" si="14"/>
        <v>35002069</v>
      </c>
    </row>
    <row r="179" spans="1:78" x14ac:dyDescent="0.25">
      <c r="A179" s="31">
        <v>3900</v>
      </c>
      <c r="B179" s="8" t="s">
        <v>527</v>
      </c>
      <c r="L179" s="5">
        <v>0</v>
      </c>
      <c r="BZ179" s="6">
        <f t="shared" si="14"/>
        <v>0</v>
      </c>
    </row>
    <row r="180" spans="1:78" x14ac:dyDescent="0.25">
      <c r="A180" s="31">
        <v>3992</v>
      </c>
      <c r="B180" s="8" t="s">
        <v>528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5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6">
        <v>428667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6">
        <v>19726</v>
      </c>
      <c r="AH180" s="1">
        <v>0</v>
      </c>
      <c r="AI180" s="1">
        <v>0</v>
      </c>
      <c r="AJ180" s="6">
        <v>53420</v>
      </c>
      <c r="AK180" s="1">
        <v>0</v>
      </c>
      <c r="AL180" s="1">
        <v>0</v>
      </c>
      <c r="AM180" s="1">
        <v>0</v>
      </c>
      <c r="AN180" s="1">
        <v>0</v>
      </c>
      <c r="AO180" s="6">
        <v>4670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6">
        <v>23139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6">
        <v>3682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6">
        <v>234960</v>
      </c>
      <c r="BQ180" s="1">
        <v>0</v>
      </c>
      <c r="BR180" s="6">
        <v>30003</v>
      </c>
      <c r="BS180" s="1">
        <v>0</v>
      </c>
      <c r="BT180" s="1">
        <v>0</v>
      </c>
      <c r="BU180" s="1">
        <v>0</v>
      </c>
      <c r="BV180" s="1">
        <v>0</v>
      </c>
      <c r="BW180" s="6">
        <v>461036</v>
      </c>
      <c r="BX180" s="1">
        <v>0</v>
      </c>
      <c r="BY180" s="6">
        <v>73251</v>
      </c>
      <c r="BZ180" s="6">
        <f t="shared" si="14"/>
        <v>1332554</v>
      </c>
    </row>
    <row r="181" spans="1:78" x14ac:dyDescent="0.25">
      <c r="A181" s="31">
        <v>3993</v>
      </c>
      <c r="B181" s="8" t="s">
        <v>529</v>
      </c>
      <c r="C181" s="1">
        <v>0</v>
      </c>
      <c r="D181" s="6">
        <v>1293418</v>
      </c>
      <c r="E181" s="6">
        <v>89679</v>
      </c>
      <c r="F181" s="6">
        <v>442629</v>
      </c>
      <c r="G181" s="6">
        <v>182262</v>
      </c>
      <c r="H181" s="6">
        <v>141140</v>
      </c>
      <c r="I181" s="6">
        <v>176333</v>
      </c>
      <c r="J181" s="6">
        <v>714400</v>
      </c>
      <c r="K181" s="6">
        <v>141254</v>
      </c>
      <c r="L181" s="5">
        <v>241188</v>
      </c>
      <c r="M181" s="6">
        <v>1206425</v>
      </c>
      <c r="N181" s="6">
        <v>1724676</v>
      </c>
      <c r="O181" s="6">
        <v>114657</v>
      </c>
      <c r="P181" s="6">
        <v>2969664</v>
      </c>
      <c r="Q181" s="6">
        <v>519855</v>
      </c>
      <c r="R181" s="6">
        <v>300214</v>
      </c>
      <c r="S181" s="6">
        <v>434246</v>
      </c>
      <c r="T181" s="1">
        <v>0</v>
      </c>
      <c r="U181" s="6">
        <v>321618</v>
      </c>
      <c r="V181" s="6">
        <v>583170</v>
      </c>
      <c r="W181" s="6">
        <v>78746</v>
      </c>
      <c r="X181" s="6">
        <v>200158</v>
      </c>
      <c r="Y181" s="6">
        <v>1250817</v>
      </c>
      <c r="Z181" s="6">
        <v>162788</v>
      </c>
      <c r="AA181" s="6">
        <v>214372</v>
      </c>
      <c r="AB181" s="6">
        <v>256243</v>
      </c>
      <c r="AC181" s="6">
        <v>1013302</v>
      </c>
      <c r="AD181" s="1">
        <v>0</v>
      </c>
      <c r="AE181" s="6">
        <v>221656</v>
      </c>
      <c r="AF181" s="6">
        <v>76824</v>
      </c>
      <c r="AG181" s="6">
        <v>622125</v>
      </c>
      <c r="AH181" s="6">
        <v>3979215</v>
      </c>
      <c r="AI181" s="6">
        <v>490468</v>
      </c>
      <c r="AJ181" s="1">
        <v>0</v>
      </c>
      <c r="AK181" s="6">
        <v>91464</v>
      </c>
      <c r="AL181" s="6">
        <v>190333</v>
      </c>
      <c r="AM181" s="6">
        <v>2623805</v>
      </c>
      <c r="AN181" s="1">
        <v>0</v>
      </c>
      <c r="AO181" s="6">
        <v>570061</v>
      </c>
      <c r="AP181" s="6">
        <v>669228</v>
      </c>
      <c r="AQ181" s="6">
        <v>327630</v>
      </c>
      <c r="AR181" s="6">
        <v>176515</v>
      </c>
      <c r="AS181" s="1">
        <v>0</v>
      </c>
      <c r="AT181" s="6">
        <v>1604884</v>
      </c>
      <c r="AU181" s="6">
        <v>529252</v>
      </c>
      <c r="AV181" s="6">
        <v>136907</v>
      </c>
      <c r="AW181" s="6">
        <v>182975</v>
      </c>
      <c r="AX181" s="6">
        <v>1276371</v>
      </c>
      <c r="AY181" s="6">
        <v>60321</v>
      </c>
      <c r="AZ181" s="6">
        <v>295413</v>
      </c>
      <c r="BA181" s="6">
        <v>237051</v>
      </c>
      <c r="BB181" s="6">
        <v>363944</v>
      </c>
      <c r="BC181" s="6">
        <v>676585</v>
      </c>
      <c r="BD181" s="6">
        <v>852923</v>
      </c>
      <c r="BE181" s="6">
        <v>810447</v>
      </c>
      <c r="BF181" s="6">
        <v>1980043</v>
      </c>
      <c r="BG181" s="6">
        <v>1789526</v>
      </c>
      <c r="BH181" s="6">
        <v>129505</v>
      </c>
      <c r="BI181" s="6">
        <v>285105</v>
      </c>
      <c r="BJ181" s="6">
        <v>508873</v>
      </c>
      <c r="BK181" s="6">
        <v>209349</v>
      </c>
      <c r="BL181" s="6">
        <v>145969</v>
      </c>
      <c r="BM181" s="6">
        <v>461949</v>
      </c>
      <c r="BN181" s="6">
        <v>637099</v>
      </c>
      <c r="BO181" s="6">
        <v>576144</v>
      </c>
      <c r="BP181" s="6">
        <v>970185</v>
      </c>
      <c r="BQ181" s="6">
        <v>209172</v>
      </c>
      <c r="BR181" s="6">
        <v>232787</v>
      </c>
      <c r="BS181" s="6">
        <v>303935</v>
      </c>
      <c r="BT181" s="6">
        <v>472711</v>
      </c>
      <c r="BU181" s="6">
        <v>1004822</v>
      </c>
      <c r="BV181" s="6">
        <v>686865</v>
      </c>
      <c r="BW181" s="1">
        <v>0</v>
      </c>
      <c r="BX181" s="1">
        <v>0</v>
      </c>
      <c r="BY181" s="1">
        <v>0</v>
      </c>
      <c r="BZ181" s="6">
        <f t="shared" si="14"/>
        <v>42443690</v>
      </c>
    </row>
    <row r="182" spans="1:78" x14ac:dyDescent="0.25">
      <c r="A182" s="31">
        <v>3994</v>
      </c>
      <c r="B182" s="8" t="s">
        <v>530</v>
      </c>
      <c r="C182" s="1">
        <v>0</v>
      </c>
      <c r="D182" s="6">
        <v>34582</v>
      </c>
      <c r="E182" s="1">
        <v>0</v>
      </c>
      <c r="F182" s="6">
        <v>14801</v>
      </c>
      <c r="G182" s="6">
        <v>5241</v>
      </c>
      <c r="H182" s="6">
        <v>4262</v>
      </c>
      <c r="I182" s="6">
        <v>5002</v>
      </c>
      <c r="J182" s="1">
        <v>0</v>
      </c>
      <c r="K182" s="6">
        <v>3738</v>
      </c>
      <c r="L182" s="5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6">
        <v>13950</v>
      </c>
      <c r="W182" s="1">
        <v>0</v>
      </c>
      <c r="X182" s="1">
        <v>0</v>
      </c>
      <c r="Y182" s="1">
        <v>0</v>
      </c>
      <c r="Z182" s="6">
        <v>4310</v>
      </c>
      <c r="AA182" s="1">
        <v>0</v>
      </c>
      <c r="AB182" s="6">
        <v>5788</v>
      </c>
      <c r="AC182" s="1">
        <v>0</v>
      </c>
      <c r="AD182" s="1">
        <v>0</v>
      </c>
      <c r="AE182" s="1">
        <v>0</v>
      </c>
      <c r="AF182" s="6">
        <v>1979</v>
      </c>
      <c r="AG182" s="1">
        <v>0</v>
      </c>
      <c r="AH182" s="6">
        <v>125068</v>
      </c>
      <c r="AI182" s="1">
        <v>0</v>
      </c>
      <c r="AJ182" s="6">
        <v>53420</v>
      </c>
      <c r="AK182" s="6">
        <v>2233</v>
      </c>
      <c r="AL182" s="6">
        <v>5509</v>
      </c>
      <c r="AM182" s="6">
        <v>78226</v>
      </c>
      <c r="AN182" s="1">
        <v>0</v>
      </c>
      <c r="AO182" s="6">
        <v>15057</v>
      </c>
      <c r="AP182" s="6">
        <v>22059</v>
      </c>
      <c r="AQ182" s="1">
        <v>0</v>
      </c>
      <c r="AR182" s="1">
        <v>0</v>
      </c>
      <c r="AS182" s="6">
        <v>2477</v>
      </c>
      <c r="AT182" s="1">
        <v>0</v>
      </c>
      <c r="AU182" s="1">
        <v>0</v>
      </c>
      <c r="AV182" s="6">
        <v>3846</v>
      </c>
      <c r="AW182" s="6">
        <v>5382</v>
      </c>
      <c r="AX182" s="1">
        <v>0</v>
      </c>
      <c r="AY182" s="1">
        <v>0</v>
      </c>
      <c r="AZ182" s="6">
        <v>5688</v>
      </c>
      <c r="BA182" s="1">
        <v>0</v>
      </c>
      <c r="BB182" s="1">
        <v>0</v>
      </c>
      <c r="BC182" s="1">
        <v>0</v>
      </c>
      <c r="BD182" s="1">
        <v>0</v>
      </c>
      <c r="BE182" s="6">
        <v>22742</v>
      </c>
      <c r="BF182" s="1">
        <v>0</v>
      </c>
      <c r="BG182" s="1">
        <v>0</v>
      </c>
      <c r="BH182" s="6">
        <v>3778</v>
      </c>
      <c r="BI182" s="1">
        <v>0</v>
      </c>
      <c r="BJ182" s="6">
        <v>14722</v>
      </c>
      <c r="BK182" s="6">
        <v>4990</v>
      </c>
      <c r="BL182" s="6">
        <v>4107</v>
      </c>
      <c r="BM182" s="6">
        <v>15626</v>
      </c>
      <c r="BN182" s="6">
        <v>19841</v>
      </c>
      <c r="BO182" s="6">
        <v>15433</v>
      </c>
      <c r="BP182" s="1">
        <v>0</v>
      </c>
      <c r="BQ182" s="6">
        <v>5050</v>
      </c>
      <c r="BR182" s="1">
        <v>0</v>
      </c>
      <c r="BS182" s="1">
        <v>0</v>
      </c>
      <c r="BT182" s="1">
        <v>0</v>
      </c>
      <c r="BU182" s="6">
        <v>27955</v>
      </c>
      <c r="BV182" s="1">
        <v>0</v>
      </c>
      <c r="BW182" s="1">
        <v>0</v>
      </c>
      <c r="BX182" s="1">
        <v>0</v>
      </c>
      <c r="BY182" s="1">
        <v>0</v>
      </c>
      <c r="BZ182" s="6">
        <f t="shared" si="14"/>
        <v>546862</v>
      </c>
    </row>
    <row r="183" spans="1:78" x14ac:dyDescent="0.25">
      <c r="A183" s="31">
        <v>3995</v>
      </c>
      <c r="B183" s="8" t="s">
        <v>531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5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6">
        <f t="shared" si="14"/>
        <v>0</v>
      </c>
    </row>
    <row r="184" spans="1:78" x14ac:dyDescent="0.25">
      <c r="A184" s="31">
        <v>3999</v>
      </c>
      <c r="B184" s="8" t="s">
        <v>532</v>
      </c>
      <c r="C184" s="6">
        <v>105685</v>
      </c>
      <c r="D184" s="1">
        <v>0</v>
      </c>
      <c r="E184" s="1">
        <v>0</v>
      </c>
      <c r="F184" s="6">
        <v>78950</v>
      </c>
      <c r="G184" s="6">
        <v>68192</v>
      </c>
      <c r="H184" s="6">
        <v>1000</v>
      </c>
      <c r="I184" s="6">
        <v>72333</v>
      </c>
      <c r="J184" s="6">
        <v>239238</v>
      </c>
      <c r="K184" s="6">
        <v>35789</v>
      </c>
      <c r="L184" s="5">
        <v>22758</v>
      </c>
      <c r="M184" s="6">
        <v>114772</v>
      </c>
      <c r="N184" s="6">
        <v>89800</v>
      </c>
      <c r="O184" s="6">
        <v>27864</v>
      </c>
      <c r="P184" s="6">
        <v>2587135</v>
      </c>
      <c r="Q184" s="6">
        <v>363381</v>
      </c>
      <c r="R184" s="1">
        <v>0</v>
      </c>
      <c r="S184" s="6">
        <v>74037</v>
      </c>
      <c r="T184" s="1">
        <v>0</v>
      </c>
      <c r="U184" s="6">
        <v>134781</v>
      </c>
      <c r="V184" s="1">
        <v>0</v>
      </c>
      <c r="W184" s="1">
        <v>0</v>
      </c>
      <c r="X184" s="6">
        <v>9781</v>
      </c>
      <c r="Y184" s="1">
        <v>0</v>
      </c>
      <c r="Z184" s="6">
        <v>3138</v>
      </c>
      <c r="AA184" s="1">
        <v>0</v>
      </c>
      <c r="AB184" s="1">
        <v>0</v>
      </c>
      <c r="AC184" s="6">
        <v>12831277</v>
      </c>
      <c r="AD184" s="6">
        <v>1191206</v>
      </c>
      <c r="AE184" s="6">
        <v>23372</v>
      </c>
      <c r="AF184" s="1">
        <v>0</v>
      </c>
      <c r="AG184" s="1">
        <v>0</v>
      </c>
      <c r="AH184" s="6">
        <v>12365914</v>
      </c>
      <c r="AI184" s="6">
        <v>9125</v>
      </c>
      <c r="AJ184" s="1">
        <v>0</v>
      </c>
      <c r="AK184" s="1">
        <v>0</v>
      </c>
      <c r="AL184" s="1">
        <v>0</v>
      </c>
      <c r="AM184" s="6">
        <v>1212867</v>
      </c>
      <c r="AN184" s="1">
        <v>0</v>
      </c>
      <c r="AO184" s="6">
        <v>142115</v>
      </c>
      <c r="AP184" s="6">
        <v>338067</v>
      </c>
      <c r="AQ184" s="1">
        <v>0</v>
      </c>
      <c r="AR184" s="6">
        <v>2500000</v>
      </c>
      <c r="AS184" s="1">
        <v>0</v>
      </c>
      <c r="AT184" s="6">
        <v>146705</v>
      </c>
      <c r="AU184" s="6">
        <v>479807</v>
      </c>
      <c r="AV184" s="6">
        <v>40013</v>
      </c>
      <c r="AW184" s="6">
        <v>1500</v>
      </c>
      <c r="AX184" s="1">
        <v>0</v>
      </c>
      <c r="AY184" s="1">
        <v>0</v>
      </c>
      <c r="AZ184" s="6">
        <v>4071055</v>
      </c>
      <c r="BA184" s="1">
        <v>0</v>
      </c>
      <c r="BB184" s="1">
        <v>0</v>
      </c>
      <c r="BC184" s="6">
        <v>49000</v>
      </c>
      <c r="BD184" s="6">
        <v>50867</v>
      </c>
      <c r="BE184" s="1">
        <v>0</v>
      </c>
      <c r="BF184" s="6">
        <v>1500</v>
      </c>
      <c r="BG184" s="6">
        <v>226688</v>
      </c>
      <c r="BH184" s="6">
        <v>63810</v>
      </c>
      <c r="BI184" s="6">
        <v>75659</v>
      </c>
      <c r="BJ184" s="1">
        <v>0</v>
      </c>
      <c r="BK184" s="6">
        <v>6638</v>
      </c>
      <c r="BL184" s="1">
        <v>720</v>
      </c>
      <c r="BM184" s="6">
        <v>106602</v>
      </c>
      <c r="BN184" s="6">
        <v>2960</v>
      </c>
      <c r="BO184" s="6">
        <v>13592</v>
      </c>
      <c r="BP184" s="6">
        <v>768985</v>
      </c>
      <c r="BQ184" s="6">
        <v>93338</v>
      </c>
      <c r="BR184" s="1">
        <v>0</v>
      </c>
      <c r="BS184" s="1">
        <v>0</v>
      </c>
      <c r="BT184" s="6">
        <v>39622</v>
      </c>
      <c r="BU184" s="6">
        <v>1225</v>
      </c>
      <c r="BV184" s="6">
        <v>90988</v>
      </c>
      <c r="BW184" s="6">
        <v>36958</v>
      </c>
      <c r="BX184" s="1">
        <v>20</v>
      </c>
      <c r="BY184" s="1">
        <v>0</v>
      </c>
      <c r="BZ184" s="6">
        <f t="shared" si="14"/>
        <v>41010829</v>
      </c>
    </row>
    <row r="185" spans="1:78" x14ac:dyDescent="0.25">
      <c r="A185" s="30" t="s">
        <v>417</v>
      </c>
      <c r="B185" s="1" t="s">
        <v>533</v>
      </c>
      <c r="C185" s="6">
        <v>56053869</v>
      </c>
      <c r="D185" s="6">
        <v>157003847</v>
      </c>
      <c r="E185" s="6">
        <v>12034681</v>
      </c>
      <c r="F185" s="6">
        <v>80338203</v>
      </c>
      <c r="G185" s="6">
        <v>30046256</v>
      </c>
      <c r="H185" s="6">
        <v>22665439</v>
      </c>
      <c r="I185" s="6">
        <v>26017723</v>
      </c>
      <c r="J185" s="6">
        <v>103301842</v>
      </c>
      <c r="K185" s="6">
        <v>24873243</v>
      </c>
      <c r="L185" s="5">
        <v>28474622</v>
      </c>
      <c r="M185" s="6">
        <v>139402822</v>
      </c>
      <c r="N185" s="6">
        <v>282863464</v>
      </c>
      <c r="O185" s="6">
        <v>15305478</v>
      </c>
      <c r="P185" s="6">
        <v>294938473</v>
      </c>
      <c r="Q185" s="6">
        <v>62833383</v>
      </c>
      <c r="R185" s="6">
        <v>43448301</v>
      </c>
      <c r="S185" s="6">
        <v>59499255</v>
      </c>
      <c r="T185" s="1">
        <v>0</v>
      </c>
      <c r="U185" s="6">
        <v>39537101</v>
      </c>
      <c r="V185" s="6">
        <v>77869170</v>
      </c>
      <c r="W185" s="6">
        <v>10975704</v>
      </c>
      <c r="X185" s="6">
        <v>39489475</v>
      </c>
      <c r="Y185" s="6">
        <v>208163057</v>
      </c>
      <c r="Z185" s="6">
        <v>20327507</v>
      </c>
      <c r="AA185" s="6">
        <v>28724835</v>
      </c>
      <c r="AB185" s="6">
        <v>19084580</v>
      </c>
      <c r="AC185" s="6">
        <v>140137901</v>
      </c>
      <c r="AD185" s="6">
        <v>9886359</v>
      </c>
      <c r="AE185" s="6">
        <v>27835450</v>
      </c>
      <c r="AF185" s="6">
        <v>11173033</v>
      </c>
      <c r="AG185" s="6">
        <v>64355852</v>
      </c>
      <c r="AH185" s="6">
        <v>604620019</v>
      </c>
      <c r="AI185" s="6">
        <v>71883013</v>
      </c>
      <c r="AJ185" s="6">
        <v>7859989</v>
      </c>
      <c r="AK185" s="6">
        <v>11425293</v>
      </c>
      <c r="AL185" s="6">
        <v>27831679</v>
      </c>
      <c r="AM185" s="6">
        <v>314988327</v>
      </c>
      <c r="AN185" s="1">
        <v>0</v>
      </c>
      <c r="AO185" s="6">
        <v>92571145</v>
      </c>
      <c r="AP185" s="6">
        <v>116925097</v>
      </c>
      <c r="AQ185" s="6">
        <v>44464866</v>
      </c>
      <c r="AR185" s="6">
        <v>25731718</v>
      </c>
      <c r="AS185" s="6">
        <v>13809660</v>
      </c>
      <c r="AT185" s="6">
        <v>239295992</v>
      </c>
      <c r="AU185" s="6">
        <v>70965432</v>
      </c>
      <c r="AV185" s="6">
        <v>19040103</v>
      </c>
      <c r="AW185" s="6">
        <v>32395700</v>
      </c>
      <c r="AX185" s="6">
        <v>158910900</v>
      </c>
      <c r="AY185" s="6">
        <v>8474250</v>
      </c>
      <c r="AZ185" s="6">
        <v>34848666</v>
      </c>
      <c r="BA185" s="6">
        <v>33696589</v>
      </c>
      <c r="BB185" s="6">
        <v>50569621</v>
      </c>
      <c r="BC185" s="6">
        <v>77279786</v>
      </c>
      <c r="BD185" s="6">
        <v>101716750</v>
      </c>
      <c r="BE185" s="6">
        <v>123476709</v>
      </c>
      <c r="BF185" s="6">
        <v>154120952</v>
      </c>
      <c r="BG185" s="6">
        <v>243431897</v>
      </c>
      <c r="BH185" s="6">
        <v>25118205</v>
      </c>
      <c r="BI185" s="6">
        <v>47972323</v>
      </c>
      <c r="BJ185" s="6">
        <v>97192895</v>
      </c>
      <c r="BK185" s="6">
        <v>26825849</v>
      </c>
      <c r="BL185" s="6">
        <v>23146826</v>
      </c>
      <c r="BM185" s="6">
        <v>78607495</v>
      </c>
      <c r="BN185" s="6">
        <v>99193748</v>
      </c>
      <c r="BO185" s="6">
        <v>69016920</v>
      </c>
      <c r="BP185" s="6">
        <v>126390974</v>
      </c>
      <c r="BQ185" s="6">
        <v>32907925</v>
      </c>
      <c r="BR185" s="6">
        <v>27371857</v>
      </c>
      <c r="BS185" s="6">
        <v>44952589</v>
      </c>
      <c r="BT185" s="6">
        <v>59550018</v>
      </c>
      <c r="BU185" s="6">
        <v>135433091</v>
      </c>
      <c r="BV185" s="6">
        <v>128891492</v>
      </c>
      <c r="BW185" s="6">
        <v>214839358</v>
      </c>
      <c r="BX185" s="6">
        <v>266571692</v>
      </c>
      <c r="BY185" s="6">
        <v>34038718</v>
      </c>
      <c r="BZ185" s="6">
        <f t="shared" si="14"/>
        <v>6355017053</v>
      </c>
    </row>
    <row r="186" spans="1:78" x14ac:dyDescent="0.25">
      <c r="A186" s="35">
        <v>4000</v>
      </c>
      <c r="B186" s="36" t="s">
        <v>534</v>
      </c>
      <c r="L186" s="5">
        <v>0</v>
      </c>
      <c r="BZ186" s="6">
        <f t="shared" si="14"/>
        <v>0</v>
      </c>
    </row>
    <row r="187" spans="1:78" x14ac:dyDescent="0.25">
      <c r="A187" s="35">
        <v>4100</v>
      </c>
      <c r="B187" s="36" t="s">
        <v>535</v>
      </c>
      <c r="L187" s="5">
        <v>0</v>
      </c>
      <c r="BZ187" s="6">
        <f t="shared" si="14"/>
        <v>0</v>
      </c>
    </row>
    <row r="188" spans="1:78" x14ac:dyDescent="0.25">
      <c r="A188" s="35">
        <v>4110</v>
      </c>
      <c r="B188" s="36" t="s">
        <v>536</v>
      </c>
      <c r="C188" s="1">
        <v>0</v>
      </c>
      <c r="D188" s="6">
        <v>60685</v>
      </c>
      <c r="E188" s="1">
        <v>0</v>
      </c>
      <c r="F188" s="1">
        <v>0</v>
      </c>
      <c r="G188" s="1">
        <v>0</v>
      </c>
      <c r="H188" s="1">
        <v>0</v>
      </c>
      <c r="I188" s="6">
        <v>369653</v>
      </c>
      <c r="J188" s="6">
        <v>386817</v>
      </c>
      <c r="K188" s="1">
        <v>0</v>
      </c>
      <c r="L188" s="5">
        <v>4988</v>
      </c>
      <c r="M188" s="6">
        <v>77506</v>
      </c>
      <c r="N188" s="6">
        <v>714496</v>
      </c>
      <c r="O188" s="1">
        <v>0</v>
      </c>
      <c r="P188" s="6">
        <v>112102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6">
        <v>164064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6">
        <v>47748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6">
        <v>363110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6">
        <v>678766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6">
        <f t="shared" si="14"/>
        <v>2979935</v>
      </c>
    </row>
    <row r="189" spans="1:78" x14ac:dyDescent="0.25">
      <c r="A189" s="35">
        <v>4120</v>
      </c>
      <c r="B189" s="36" t="s">
        <v>537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5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6">
        <f t="shared" si="14"/>
        <v>0</v>
      </c>
    </row>
    <row r="190" spans="1:78" x14ac:dyDescent="0.25">
      <c r="A190" s="35">
        <v>4130</v>
      </c>
      <c r="B190" s="36" t="s">
        <v>538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5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6">
        <f t="shared" si="14"/>
        <v>0</v>
      </c>
    </row>
    <row r="191" spans="1:78" x14ac:dyDescent="0.25">
      <c r="A191" s="35">
        <v>4140</v>
      </c>
      <c r="B191" s="36" t="s">
        <v>539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5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6">
        <v>43784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6">
        <f t="shared" si="14"/>
        <v>43784</v>
      </c>
    </row>
    <row r="192" spans="1:78" x14ac:dyDescent="0.25">
      <c r="A192" s="35">
        <v>4160</v>
      </c>
      <c r="B192" s="36" t="s">
        <v>540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5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6">
        <f t="shared" si="14"/>
        <v>0</v>
      </c>
    </row>
    <row r="193" spans="1:78" x14ac:dyDescent="0.25">
      <c r="A193" s="35">
        <v>4200</v>
      </c>
      <c r="B193" s="36" t="s">
        <v>429</v>
      </c>
      <c r="L193" s="5">
        <v>0</v>
      </c>
      <c r="BZ193" s="6">
        <f t="shared" si="14"/>
        <v>0</v>
      </c>
    </row>
    <row r="194" spans="1:78" x14ac:dyDescent="0.25">
      <c r="A194" s="35">
        <v>4210</v>
      </c>
      <c r="B194" s="36" t="s">
        <v>541</v>
      </c>
      <c r="C194" s="6">
        <v>82502</v>
      </c>
      <c r="D194" s="6">
        <v>522886</v>
      </c>
      <c r="E194" s="6">
        <v>50127</v>
      </c>
      <c r="F194" s="1">
        <v>0</v>
      </c>
      <c r="G194" s="6">
        <v>30549</v>
      </c>
      <c r="H194" s="6">
        <v>52221</v>
      </c>
      <c r="I194" s="6">
        <v>63416</v>
      </c>
      <c r="J194" s="6">
        <v>260006</v>
      </c>
      <c r="K194" s="6">
        <v>50106</v>
      </c>
      <c r="L194" s="5">
        <v>96456</v>
      </c>
      <c r="M194" s="6">
        <v>317098</v>
      </c>
      <c r="N194" s="6">
        <v>511401</v>
      </c>
      <c r="O194" s="6">
        <v>30333</v>
      </c>
      <c r="P194" s="6">
        <v>781169</v>
      </c>
      <c r="Q194" s="6">
        <v>206550</v>
      </c>
      <c r="R194" s="6">
        <v>146861</v>
      </c>
      <c r="S194" s="6">
        <v>171306</v>
      </c>
      <c r="T194" s="1">
        <v>0</v>
      </c>
      <c r="U194" s="6">
        <v>72957</v>
      </c>
      <c r="V194" s="6">
        <v>171878</v>
      </c>
      <c r="W194" s="6">
        <v>46786</v>
      </c>
      <c r="X194" s="1">
        <v>0</v>
      </c>
      <c r="Y194" s="6">
        <v>301699</v>
      </c>
      <c r="Z194" s="6">
        <v>36709</v>
      </c>
      <c r="AA194" s="6">
        <v>64759</v>
      </c>
      <c r="AB194" s="6">
        <v>63690</v>
      </c>
      <c r="AC194" s="6">
        <v>625350</v>
      </c>
      <c r="AD194" s="6">
        <v>45294</v>
      </c>
      <c r="AE194" s="6">
        <v>119327</v>
      </c>
      <c r="AF194" s="6">
        <v>51356</v>
      </c>
      <c r="AG194" s="6">
        <v>179310</v>
      </c>
      <c r="AH194" s="6">
        <v>1207251</v>
      </c>
      <c r="AI194" s="1">
        <v>0</v>
      </c>
      <c r="AJ194" s="6">
        <v>46094</v>
      </c>
      <c r="AK194" s="6">
        <v>15682</v>
      </c>
      <c r="AL194" s="6">
        <v>85770</v>
      </c>
      <c r="AM194" s="6">
        <v>772925</v>
      </c>
      <c r="AN194" s="1">
        <v>0</v>
      </c>
      <c r="AO194" s="6">
        <v>176298</v>
      </c>
      <c r="AP194" s="6">
        <v>212902</v>
      </c>
      <c r="AQ194" s="6">
        <v>109187</v>
      </c>
      <c r="AR194" s="6">
        <v>65464</v>
      </c>
      <c r="AS194" s="6">
        <v>63921</v>
      </c>
      <c r="AT194" s="6">
        <v>296756</v>
      </c>
      <c r="AU194" s="6">
        <v>289931</v>
      </c>
      <c r="AV194" s="6">
        <v>46124</v>
      </c>
      <c r="AW194" s="6">
        <v>88659</v>
      </c>
      <c r="AX194" s="6">
        <v>273159</v>
      </c>
      <c r="AY194" s="6">
        <v>86276</v>
      </c>
      <c r="AZ194" s="6">
        <v>103879</v>
      </c>
      <c r="BA194" s="6">
        <v>86393</v>
      </c>
      <c r="BB194" s="6">
        <v>126535</v>
      </c>
      <c r="BC194" s="6">
        <v>215213</v>
      </c>
      <c r="BD194" s="6">
        <v>255683</v>
      </c>
      <c r="BE194" s="6">
        <v>246632</v>
      </c>
      <c r="BF194" s="6">
        <v>461658</v>
      </c>
      <c r="BG194" s="6">
        <v>357061</v>
      </c>
      <c r="BH194" s="6">
        <v>52464</v>
      </c>
      <c r="BI194" s="6">
        <v>84851</v>
      </c>
      <c r="BJ194" s="6">
        <v>116727</v>
      </c>
      <c r="BK194" s="6">
        <v>61131</v>
      </c>
      <c r="BL194" s="6">
        <v>60985</v>
      </c>
      <c r="BM194" s="6">
        <v>106314</v>
      </c>
      <c r="BN194" s="6">
        <v>154292</v>
      </c>
      <c r="BO194" s="6">
        <v>156987</v>
      </c>
      <c r="BP194" s="6">
        <v>292363</v>
      </c>
      <c r="BQ194" s="6">
        <v>116152</v>
      </c>
      <c r="BR194" s="6">
        <v>132742</v>
      </c>
      <c r="BS194" s="6">
        <v>103793</v>
      </c>
      <c r="BT194" s="6">
        <v>103486</v>
      </c>
      <c r="BU194" s="6">
        <v>261785</v>
      </c>
      <c r="BV194" s="6">
        <v>182097</v>
      </c>
      <c r="BW194" s="6">
        <v>125398</v>
      </c>
      <c r="BX194" s="6">
        <v>211183</v>
      </c>
      <c r="BY194" s="6">
        <v>61856</v>
      </c>
      <c r="BZ194" s="6">
        <f t="shared" si="14"/>
        <v>13226161</v>
      </c>
    </row>
    <row r="195" spans="1:78" x14ac:dyDescent="0.25">
      <c r="A195" s="35">
        <v>4300</v>
      </c>
      <c r="B195" s="36" t="s">
        <v>542</v>
      </c>
      <c r="L195" s="5">
        <v>0</v>
      </c>
      <c r="BZ195" s="6">
        <f t="shared" si="14"/>
        <v>0</v>
      </c>
    </row>
    <row r="196" spans="1:78" x14ac:dyDescent="0.25">
      <c r="A196" s="35">
        <v>4310</v>
      </c>
      <c r="B196" s="36" t="s">
        <v>543</v>
      </c>
      <c r="C196" s="6">
        <v>1043213</v>
      </c>
      <c r="D196" s="6">
        <v>9551924</v>
      </c>
      <c r="E196" s="6">
        <v>1053904</v>
      </c>
      <c r="F196" s="6">
        <v>1845772</v>
      </c>
      <c r="G196" s="6">
        <v>1216363</v>
      </c>
      <c r="H196" s="6">
        <v>1055711</v>
      </c>
      <c r="I196" s="6">
        <v>862453</v>
      </c>
      <c r="J196" s="6">
        <v>5075943</v>
      </c>
      <c r="K196" s="6">
        <v>1140112</v>
      </c>
      <c r="L196" s="5">
        <v>2678446</v>
      </c>
      <c r="M196" s="6">
        <v>6382148</v>
      </c>
      <c r="N196" s="6">
        <v>9205326</v>
      </c>
      <c r="O196" s="6">
        <v>763859</v>
      </c>
      <c r="P196" s="6">
        <v>23539516</v>
      </c>
      <c r="Q196" s="6">
        <v>2759074</v>
      </c>
      <c r="R196" s="6">
        <v>2564761</v>
      </c>
      <c r="S196" s="6">
        <v>2756642</v>
      </c>
      <c r="T196" s="1">
        <v>0</v>
      </c>
      <c r="U196" s="6">
        <v>3356288</v>
      </c>
      <c r="V196" s="6">
        <v>5656362</v>
      </c>
      <c r="W196" s="6">
        <v>1000486</v>
      </c>
      <c r="X196" s="6">
        <v>4571544</v>
      </c>
      <c r="Y196" s="6">
        <v>8343437</v>
      </c>
      <c r="Z196" s="6">
        <v>1091904</v>
      </c>
      <c r="AA196" s="6">
        <v>1201265</v>
      </c>
      <c r="AB196" s="6">
        <v>1359776</v>
      </c>
      <c r="AC196" s="6">
        <v>6988982</v>
      </c>
      <c r="AD196" s="6">
        <v>582170</v>
      </c>
      <c r="AE196" s="6">
        <v>1689393</v>
      </c>
      <c r="AF196" s="6">
        <v>466866</v>
      </c>
      <c r="AG196" s="6">
        <v>3738835</v>
      </c>
      <c r="AH196" s="6">
        <v>26570195</v>
      </c>
      <c r="AI196" s="6">
        <v>3711141</v>
      </c>
      <c r="AJ196" s="6">
        <v>483366</v>
      </c>
      <c r="AK196" s="6">
        <v>503378</v>
      </c>
      <c r="AL196" s="6">
        <v>1764050</v>
      </c>
      <c r="AM196" s="6">
        <v>19403513</v>
      </c>
      <c r="AN196" s="1">
        <v>0</v>
      </c>
      <c r="AO196" s="6">
        <v>3882329</v>
      </c>
      <c r="AP196" s="6">
        <v>4002854</v>
      </c>
      <c r="AQ196" s="6">
        <v>3126493</v>
      </c>
      <c r="AR196" s="6">
        <v>1517767</v>
      </c>
      <c r="AS196" s="6">
        <v>1588943</v>
      </c>
      <c r="AT196" s="6">
        <v>4095099</v>
      </c>
      <c r="AU196" s="6">
        <v>3451839</v>
      </c>
      <c r="AV196" s="6">
        <v>826937</v>
      </c>
      <c r="AW196" s="6">
        <v>1487342</v>
      </c>
      <c r="AX196" s="6">
        <v>2953801</v>
      </c>
      <c r="AY196" s="6">
        <v>616154</v>
      </c>
      <c r="AZ196" s="6">
        <v>3782871</v>
      </c>
      <c r="BA196" s="6">
        <v>2180140</v>
      </c>
      <c r="BB196" s="6">
        <v>2368424</v>
      </c>
      <c r="BC196" s="6">
        <v>3491985</v>
      </c>
      <c r="BD196" s="6">
        <v>11138697</v>
      </c>
      <c r="BE196" s="6">
        <v>4330897</v>
      </c>
      <c r="BF196" s="6">
        <v>14990202</v>
      </c>
      <c r="BG196" s="6">
        <v>8129127</v>
      </c>
      <c r="BH196" s="6">
        <v>773629</v>
      </c>
      <c r="BI196" s="6">
        <v>1378780</v>
      </c>
      <c r="BJ196" s="6">
        <v>2714375</v>
      </c>
      <c r="BK196" s="6">
        <v>1056775</v>
      </c>
      <c r="BL196" s="6">
        <v>767125</v>
      </c>
      <c r="BM196" s="6">
        <v>1841226</v>
      </c>
      <c r="BN196" s="6">
        <v>3657676</v>
      </c>
      <c r="BO196" s="6">
        <v>3681968</v>
      </c>
      <c r="BP196" s="6">
        <v>9036948</v>
      </c>
      <c r="BQ196" s="6">
        <v>1657566</v>
      </c>
      <c r="BR196" s="6">
        <v>3624508</v>
      </c>
      <c r="BS196" s="6">
        <v>1560975</v>
      </c>
      <c r="BT196" s="6">
        <v>903017</v>
      </c>
      <c r="BU196" s="6">
        <v>5922113</v>
      </c>
      <c r="BV196" s="6">
        <v>564700</v>
      </c>
      <c r="BW196" s="6">
        <v>3863861</v>
      </c>
      <c r="BX196" s="6">
        <v>5677432</v>
      </c>
      <c r="BY196" s="6">
        <v>289120</v>
      </c>
      <c r="BZ196" s="6">
        <f t="shared" si="14"/>
        <v>292911813</v>
      </c>
    </row>
    <row r="197" spans="1:78" x14ac:dyDescent="0.25">
      <c r="A197" s="35">
        <v>4312</v>
      </c>
      <c r="B197" s="36" t="s">
        <v>544</v>
      </c>
      <c r="C197" s="6">
        <v>19769</v>
      </c>
      <c r="D197" s="1">
        <v>0</v>
      </c>
      <c r="E197" s="6">
        <v>31039</v>
      </c>
      <c r="F197" s="1">
        <v>0</v>
      </c>
      <c r="G197" s="1">
        <v>0</v>
      </c>
      <c r="H197" s="6">
        <v>106130</v>
      </c>
      <c r="I197" s="1">
        <v>0</v>
      </c>
      <c r="J197" s="1">
        <v>0</v>
      </c>
      <c r="K197" s="6">
        <v>47108</v>
      </c>
      <c r="L197" s="5">
        <v>105860</v>
      </c>
      <c r="M197" s="1">
        <v>0</v>
      </c>
      <c r="N197" s="1">
        <v>0</v>
      </c>
      <c r="O197" s="6">
        <v>54621</v>
      </c>
      <c r="P197" s="1">
        <v>0</v>
      </c>
      <c r="Q197" s="1">
        <v>0</v>
      </c>
      <c r="R197" s="6">
        <v>142082</v>
      </c>
      <c r="S197" s="6">
        <v>202161</v>
      </c>
      <c r="T197" s="1">
        <v>0</v>
      </c>
      <c r="U197" s="6">
        <v>174202</v>
      </c>
      <c r="V197" s="1">
        <v>0</v>
      </c>
      <c r="W197" s="6">
        <v>51320</v>
      </c>
      <c r="X197" s="6">
        <v>238400</v>
      </c>
      <c r="Y197" s="1">
        <v>0</v>
      </c>
      <c r="Z197" s="6">
        <v>20342</v>
      </c>
      <c r="AA197" s="6">
        <v>5897</v>
      </c>
      <c r="AB197" s="6">
        <v>102092</v>
      </c>
      <c r="AC197" s="6">
        <v>4677</v>
      </c>
      <c r="AD197" s="6">
        <v>35868</v>
      </c>
      <c r="AE197" s="6">
        <v>96688</v>
      </c>
      <c r="AF197" s="6">
        <v>48410</v>
      </c>
      <c r="AG197" s="1">
        <v>0</v>
      </c>
      <c r="AH197" s="1">
        <v>0</v>
      </c>
      <c r="AI197" s="6">
        <v>229444</v>
      </c>
      <c r="AJ197" s="6">
        <v>25315</v>
      </c>
      <c r="AK197" s="6">
        <v>30997</v>
      </c>
      <c r="AL197" s="6">
        <v>44618</v>
      </c>
      <c r="AM197" s="1">
        <v>0</v>
      </c>
      <c r="AN197" s="1">
        <v>0</v>
      </c>
      <c r="AO197" s="1">
        <v>0</v>
      </c>
      <c r="AP197" s="1">
        <v>0</v>
      </c>
      <c r="AQ197" s="6">
        <v>141251</v>
      </c>
      <c r="AR197" s="6">
        <v>30948</v>
      </c>
      <c r="AS197" s="6">
        <v>3777</v>
      </c>
      <c r="AT197" s="1">
        <v>0</v>
      </c>
      <c r="AU197" s="1">
        <v>0</v>
      </c>
      <c r="AV197" s="6">
        <v>75091</v>
      </c>
      <c r="AW197" s="1">
        <v>0</v>
      </c>
      <c r="AX197" s="1">
        <v>0</v>
      </c>
      <c r="AY197" s="6">
        <v>5897</v>
      </c>
      <c r="AZ197" s="6">
        <v>138087</v>
      </c>
      <c r="BA197" s="6">
        <v>71206</v>
      </c>
      <c r="BB197" s="6">
        <v>195104</v>
      </c>
      <c r="BC197" s="1">
        <v>0</v>
      </c>
      <c r="BD197" s="6">
        <v>279146</v>
      </c>
      <c r="BE197" s="1">
        <v>0</v>
      </c>
      <c r="BF197" s="1">
        <v>0</v>
      </c>
      <c r="BG197" s="1">
        <v>0</v>
      </c>
      <c r="BH197" s="6">
        <v>68018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6">
        <v>113290</v>
      </c>
      <c r="BR197" s="6">
        <v>59635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6">
        <f t="shared" si="14"/>
        <v>2998490</v>
      </c>
    </row>
    <row r="198" spans="1:78" x14ac:dyDescent="0.25">
      <c r="A198" s="35">
        <v>4314</v>
      </c>
      <c r="B198" s="36" t="s">
        <v>545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5">
        <v>0</v>
      </c>
      <c r="M198" s="1">
        <v>0</v>
      </c>
      <c r="N198" s="1">
        <v>0</v>
      </c>
      <c r="O198" s="1">
        <v>0</v>
      </c>
      <c r="P198" s="6">
        <v>35001</v>
      </c>
      <c r="Q198" s="6">
        <v>44683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6">
        <v>43989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6">
        <f t="shared" si="14"/>
        <v>123673</v>
      </c>
    </row>
    <row r="199" spans="1:78" x14ac:dyDescent="0.25">
      <c r="A199" s="35">
        <v>4320</v>
      </c>
      <c r="B199" s="36" t="s">
        <v>546</v>
      </c>
      <c r="C199" s="6">
        <v>1983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5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6">
        <v>439373</v>
      </c>
      <c r="BX199" s="6">
        <v>1232349</v>
      </c>
      <c r="BY199" s="6">
        <v>717295</v>
      </c>
      <c r="BZ199" s="6">
        <f t="shared" ref="BZ199:BZ262" si="15">SUM(C199:BY199)</f>
        <v>2391000</v>
      </c>
    </row>
    <row r="200" spans="1:78" x14ac:dyDescent="0.25">
      <c r="A200" s="35">
        <v>4341</v>
      </c>
      <c r="B200" s="36" t="s">
        <v>547</v>
      </c>
      <c r="C200" s="1">
        <v>0</v>
      </c>
      <c r="D200" s="6">
        <v>118587</v>
      </c>
      <c r="E200" s="6">
        <v>1022</v>
      </c>
      <c r="F200" s="6">
        <v>71306</v>
      </c>
      <c r="G200" s="6">
        <v>6125</v>
      </c>
      <c r="H200" s="6">
        <v>5961</v>
      </c>
      <c r="I200" s="6">
        <v>5232</v>
      </c>
      <c r="J200" s="6">
        <v>45168</v>
      </c>
      <c r="K200" s="1">
        <v>0</v>
      </c>
      <c r="L200" s="5">
        <v>0</v>
      </c>
      <c r="M200" s="6">
        <v>454212</v>
      </c>
      <c r="N200" s="6">
        <v>270841</v>
      </c>
      <c r="O200" s="1">
        <v>0</v>
      </c>
      <c r="P200" s="6">
        <v>341117</v>
      </c>
      <c r="Q200" s="6">
        <v>34276</v>
      </c>
      <c r="R200" s="6">
        <v>16512</v>
      </c>
      <c r="S200" s="6">
        <v>40418</v>
      </c>
      <c r="T200" s="1">
        <v>0</v>
      </c>
      <c r="U200" s="6">
        <v>55099</v>
      </c>
      <c r="V200" s="6">
        <v>22325</v>
      </c>
      <c r="W200" s="1">
        <v>0</v>
      </c>
      <c r="X200" s="1">
        <v>0</v>
      </c>
      <c r="Y200" s="6">
        <v>75643</v>
      </c>
      <c r="Z200" s="1">
        <v>0</v>
      </c>
      <c r="AA200" s="6">
        <v>19775</v>
      </c>
      <c r="AB200" s="6">
        <v>3390</v>
      </c>
      <c r="AC200" s="6">
        <v>65729</v>
      </c>
      <c r="AD200" s="6">
        <v>2159</v>
      </c>
      <c r="AE200" s="6">
        <v>43866</v>
      </c>
      <c r="AF200" s="1">
        <v>0</v>
      </c>
      <c r="AG200" s="6">
        <v>40790</v>
      </c>
      <c r="AH200" s="6">
        <v>937967</v>
      </c>
      <c r="AI200" s="6">
        <v>107859</v>
      </c>
      <c r="AJ200" s="1">
        <v>0</v>
      </c>
      <c r="AK200" s="1">
        <v>0</v>
      </c>
      <c r="AL200" s="1">
        <v>0</v>
      </c>
      <c r="AM200" s="6">
        <v>430375</v>
      </c>
      <c r="AN200" s="1">
        <v>0</v>
      </c>
      <c r="AO200" s="6">
        <v>52553</v>
      </c>
      <c r="AP200" s="6">
        <v>113392</v>
      </c>
      <c r="AQ200" s="6">
        <v>33449</v>
      </c>
      <c r="AR200" s="1">
        <v>0</v>
      </c>
      <c r="AS200" s="6">
        <v>2690</v>
      </c>
      <c r="AT200" s="6">
        <v>96554</v>
      </c>
      <c r="AU200" s="6">
        <v>102179</v>
      </c>
      <c r="AV200" s="6">
        <v>10003</v>
      </c>
      <c r="AW200" s="6">
        <v>94927</v>
      </c>
      <c r="AX200" s="6">
        <v>73104</v>
      </c>
      <c r="AY200" s="1">
        <v>0</v>
      </c>
      <c r="AZ200" s="6">
        <v>14495</v>
      </c>
      <c r="BA200" s="6">
        <v>1357</v>
      </c>
      <c r="BB200" s="6">
        <v>60054</v>
      </c>
      <c r="BC200" s="6">
        <v>52705</v>
      </c>
      <c r="BD200" s="6">
        <v>51209</v>
      </c>
      <c r="BE200" s="6">
        <v>106916</v>
      </c>
      <c r="BF200" s="6">
        <v>94628</v>
      </c>
      <c r="BG200" s="6">
        <v>102903</v>
      </c>
      <c r="BH200" s="6">
        <v>56657</v>
      </c>
      <c r="BI200" s="6">
        <v>8446</v>
      </c>
      <c r="BJ200" s="6">
        <v>101985</v>
      </c>
      <c r="BK200" s="6">
        <v>8128</v>
      </c>
      <c r="BL200" s="6">
        <v>16516</v>
      </c>
      <c r="BM200" s="6">
        <v>59249</v>
      </c>
      <c r="BN200" s="6">
        <v>161844</v>
      </c>
      <c r="BO200" s="6">
        <v>55833</v>
      </c>
      <c r="BP200" s="6">
        <v>39918</v>
      </c>
      <c r="BQ200" s="1">
        <v>0</v>
      </c>
      <c r="BR200" s="1">
        <v>0</v>
      </c>
      <c r="BS200" s="6">
        <v>9446</v>
      </c>
      <c r="BT200" s="6">
        <v>26754</v>
      </c>
      <c r="BU200" s="6">
        <v>51593</v>
      </c>
      <c r="BV200" s="6">
        <v>105906</v>
      </c>
      <c r="BW200" s="6">
        <v>107444</v>
      </c>
      <c r="BX200" s="6">
        <v>76341</v>
      </c>
      <c r="BY200" s="1">
        <v>0</v>
      </c>
      <c r="BZ200" s="6">
        <f t="shared" si="15"/>
        <v>5164932</v>
      </c>
    </row>
    <row r="201" spans="1:78" x14ac:dyDescent="0.25">
      <c r="A201" s="35">
        <v>4342</v>
      </c>
      <c r="B201" s="36" t="s">
        <v>548</v>
      </c>
      <c r="C201" s="6">
        <v>42841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5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6">
        <f t="shared" si="15"/>
        <v>42841</v>
      </c>
    </row>
    <row r="202" spans="1:78" x14ac:dyDescent="0.25">
      <c r="A202" s="35">
        <v>4343</v>
      </c>
      <c r="B202" s="36" t="s">
        <v>549</v>
      </c>
      <c r="C202" s="6">
        <v>132501</v>
      </c>
      <c r="D202" s="1">
        <v>0</v>
      </c>
      <c r="E202" s="1">
        <v>0</v>
      </c>
      <c r="F202" s="6">
        <v>95651</v>
      </c>
      <c r="G202" s="1">
        <v>0</v>
      </c>
      <c r="H202" s="6">
        <v>57599</v>
      </c>
      <c r="I202" s="1">
        <v>0</v>
      </c>
      <c r="J202" s="6">
        <v>78758</v>
      </c>
      <c r="K202" s="1">
        <v>0</v>
      </c>
      <c r="L202" s="5">
        <v>0</v>
      </c>
      <c r="M202" s="1">
        <v>0</v>
      </c>
      <c r="N202" s="6">
        <v>30140</v>
      </c>
      <c r="O202" s="1">
        <v>0</v>
      </c>
      <c r="P202" s="6">
        <v>109843</v>
      </c>
      <c r="Q202" s="1">
        <v>0</v>
      </c>
      <c r="R202" s="1">
        <v>0</v>
      </c>
      <c r="S202" s="1">
        <v>0</v>
      </c>
      <c r="T202" s="1">
        <v>0</v>
      </c>
      <c r="U202" s="6">
        <v>112100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6">
        <v>124586</v>
      </c>
      <c r="AI202" s="6">
        <v>96932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6">
        <v>29975</v>
      </c>
      <c r="AR202" s="1">
        <v>0</v>
      </c>
      <c r="AS202" s="1">
        <v>0</v>
      </c>
      <c r="AT202" s="6">
        <v>107288</v>
      </c>
      <c r="AU202" s="1">
        <v>0</v>
      </c>
      <c r="AV202" s="1">
        <v>0</v>
      </c>
      <c r="AW202" s="1">
        <v>0</v>
      </c>
      <c r="AX202" s="6">
        <v>73478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6">
        <v>148575</v>
      </c>
      <c r="BF202" s="6">
        <v>77331</v>
      </c>
      <c r="BG202" s="6">
        <v>81197</v>
      </c>
      <c r="BH202" s="1">
        <v>0</v>
      </c>
      <c r="BI202" s="1">
        <v>0</v>
      </c>
      <c r="BJ202" s="6">
        <v>83408</v>
      </c>
      <c r="BK202" s="6">
        <v>97916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6">
        <v>190324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6">
        <f t="shared" si="15"/>
        <v>1727602</v>
      </c>
    </row>
    <row r="203" spans="1:78" x14ac:dyDescent="0.25">
      <c r="A203" s="35">
        <v>4351</v>
      </c>
      <c r="B203" s="36" t="s">
        <v>550</v>
      </c>
      <c r="C203" s="1">
        <v>0</v>
      </c>
      <c r="D203" s="6">
        <v>1379278</v>
      </c>
      <c r="E203" s="6">
        <v>85656</v>
      </c>
      <c r="F203" s="6">
        <v>357944</v>
      </c>
      <c r="G203" s="6">
        <v>180982</v>
      </c>
      <c r="H203" s="6">
        <v>165820</v>
      </c>
      <c r="I203" s="6">
        <v>165873</v>
      </c>
      <c r="J203" s="6">
        <v>554417</v>
      </c>
      <c r="K203" s="6">
        <v>164314</v>
      </c>
      <c r="L203" s="5">
        <v>178546</v>
      </c>
      <c r="M203" s="6">
        <v>691874</v>
      </c>
      <c r="N203" s="6">
        <v>1090022</v>
      </c>
      <c r="O203" s="6">
        <v>108613</v>
      </c>
      <c r="P203" s="6">
        <v>1977868</v>
      </c>
      <c r="Q203" s="6">
        <v>446617</v>
      </c>
      <c r="R203" s="6">
        <v>288269</v>
      </c>
      <c r="S203" s="6">
        <v>376838</v>
      </c>
      <c r="T203" s="1">
        <v>0</v>
      </c>
      <c r="U203" s="6">
        <v>388261</v>
      </c>
      <c r="V203" s="6">
        <v>497041</v>
      </c>
      <c r="W203" s="6">
        <v>90700</v>
      </c>
      <c r="X203" s="6">
        <v>302812</v>
      </c>
      <c r="Y203" s="6">
        <v>921504</v>
      </c>
      <c r="Z203" s="6">
        <v>73477</v>
      </c>
      <c r="AA203" s="6">
        <v>147101</v>
      </c>
      <c r="AB203" s="6">
        <v>154035</v>
      </c>
      <c r="AC203" s="6">
        <v>907233</v>
      </c>
      <c r="AD203" s="6">
        <v>81582</v>
      </c>
      <c r="AE203" s="6">
        <v>117756</v>
      </c>
      <c r="AF203" s="6">
        <v>69724</v>
      </c>
      <c r="AG203" s="6">
        <v>501309</v>
      </c>
      <c r="AH203" s="1">
        <v>0</v>
      </c>
      <c r="AI203" s="6">
        <v>212312</v>
      </c>
      <c r="AJ203" s="6">
        <v>66651</v>
      </c>
      <c r="AK203" s="6">
        <v>63385</v>
      </c>
      <c r="AL203" s="6">
        <v>158005</v>
      </c>
      <c r="AM203" s="6">
        <v>1756431</v>
      </c>
      <c r="AN203" s="1">
        <v>0</v>
      </c>
      <c r="AO203" s="6">
        <v>352977</v>
      </c>
      <c r="AP203" s="6">
        <v>614831</v>
      </c>
      <c r="AQ203" s="6">
        <v>195102</v>
      </c>
      <c r="AR203" s="6">
        <v>150232</v>
      </c>
      <c r="AS203" s="6">
        <v>108120</v>
      </c>
      <c r="AT203" s="6">
        <v>491928</v>
      </c>
      <c r="AU203" s="6">
        <v>399001</v>
      </c>
      <c r="AV203" s="6">
        <v>76209</v>
      </c>
      <c r="AW203" s="6">
        <v>124246</v>
      </c>
      <c r="AX203" s="6">
        <v>499037</v>
      </c>
      <c r="AY203" s="6">
        <v>46273</v>
      </c>
      <c r="AZ203" s="6">
        <v>330563</v>
      </c>
      <c r="BA203" s="6">
        <v>123445</v>
      </c>
      <c r="BB203" s="6">
        <v>346030</v>
      </c>
      <c r="BC203" s="6">
        <v>638300</v>
      </c>
      <c r="BD203" s="6">
        <v>865536</v>
      </c>
      <c r="BE203" s="6">
        <v>559585</v>
      </c>
      <c r="BF203" s="6">
        <v>1294326</v>
      </c>
      <c r="BG203" s="6">
        <v>1053901</v>
      </c>
      <c r="BH203" s="6">
        <v>92298</v>
      </c>
      <c r="BI203" s="6">
        <v>239688</v>
      </c>
      <c r="BJ203" s="6">
        <v>336423</v>
      </c>
      <c r="BK203" s="6">
        <v>100081</v>
      </c>
      <c r="BL203" s="6">
        <v>135627</v>
      </c>
      <c r="BM203" s="6">
        <v>270516</v>
      </c>
      <c r="BN203" s="6">
        <v>430459</v>
      </c>
      <c r="BO203" s="6">
        <v>300298</v>
      </c>
      <c r="BP203" s="6">
        <v>940267</v>
      </c>
      <c r="BQ203" s="6">
        <v>212083</v>
      </c>
      <c r="BR203" s="6">
        <v>375217</v>
      </c>
      <c r="BS203" s="6">
        <v>201659</v>
      </c>
      <c r="BT203" s="1">
        <v>0</v>
      </c>
      <c r="BU203" s="6">
        <v>386040</v>
      </c>
      <c r="BV203" s="6">
        <v>188787</v>
      </c>
      <c r="BW203" s="6">
        <v>583175</v>
      </c>
      <c r="BX203" s="6">
        <v>573179</v>
      </c>
      <c r="BY203" s="6">
        <v>150242</v>
      </c>
      <c r="BZ203" s="6">
        <f t="shared" si="15"/>
        <v>28507931</v>
      </c>
    </row>
    <row r="204" spans="1:78" x14ac:dyDescent="0.25">
      <c r="A204" s="35">
        <v>4390</v>
      </c>
      <c r="B204" s="36" t="s">
        <v>551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5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6">
        <v>2988207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6">
        <f t="shared" si="15"/>
        <v>2988207</v>
      </c>
    </row>
    <row r="205" spans="1:78" x14ac:dyDescent="0.25">
      <c r="A205" s="35">
        <v>4400</v>
      </c>
      <c r="B205" s="36" t="s">
        <v>443</v>
      </c>
      <c r="L205" s="5">
        <v>0</v>
      </c>
      <c r="BZ205" s="6">
        <f t="shared" si="15"/>
        <v>0</v>
      </c>
    </row>
    <row r="206" spans="1:78" x14ac:dyDescent="0.25">
      <c r="A206" s="35">
        <v>4410</v>
      </c>
      <c r="B206" s="36" t="s">
        <v>552</v>
      </c>
      <c r="C206" s="6">
        <v>68947</v>
      </c>
      <c r="D206" s="6">
        <v>340534</v>
      </c>
      <c r="E206" s="1">
        <v>0</v>
      </c>
      <c r="F206" s="6">
        <v>130927</v>
      </c>
      <c r="G206" s="1">
        <v>0</v>
      </c>
      <c r="H206" s="1">
        <v>0</v>
      </c>
      <c r="I206" s="1">
        <v>0</v>
      </c>
      <c r="J206" s="1">
        <v>0</v>
      </c>
      <c r="K206" s="6">
        <v>111666</v>
      </c>
      <c r="L206" s="5">
        <v>0</v>
      </c>
      <c r="M206" s="6">
        <v>262685</v>
      </c>
      <c r="N206" s="6">
        <v>169918</v>
      </c>
      <c r="O206" s="1">
        <v>0</v>
      </c>
      <c r="P206" s="6">
        <v>319048</v>
      </c>
      <c r="Q206" s="6">
        <v>162996</v>
      </c>
      <c r="R206" s="6">
        <v>66441</v>
      </c>
      <c r="S206" s="6">
        <v>109900</v>
      </c>
      <c r="T206" s="1">
        <v>0</v>
      </c>
      <c r="U206" s="6">
        <v>71570</v>
      </c>
      <c r="V206" s="6">
        <v>200450</v>
      </c>
      <c r="W206" s="1">
        <v>0</v>
      </c>
      <c r="X206" s="6">
        <v>77185</v>
      </c>
      <c r="Y206" s="6">
        <v>200254</v>
      </c>
      <c r="Z206" s="1">
        <v>0</v>
      </c>
      <c r="AA206" s="6">
        <v>150439</v>
      </c>
      <c r="AB206" s="6">
        <v>42750</v>
      </c>
      <c r="AC206" s="6">
        <v>261576</v>
      </c>
      <c r="AD206" s="1">
        <v>0</v>
      </c>
      <c r="AE206" s="1">
        <v>0</v>
      </c>
      <c r="AF206" s="1">
        <v>0</v>
      </c>
      <c r="AG206" s="6">
        <v>78363</v>
      </c>
      <c r="AH206" s="6">
        <v>671878</v>
      </c>
      <c r="AI206" s="6">
        <v>137426</v>
      </c>
      <c r="AJ206" s="1">
        <v>0</v>
      </c>
      <c r="AK206" s="1">
        <v>0</v>
      </c>
      <c r="AL206" s="6">
        <v>135855</v>
      </c>
      <c r="AM206" s="6">
        <v>479227</v>
      </c>
      <c r="AN206" s="1">
        <v>0</v>
      </c>
      <c r="AO206" s="6">
        <v>97545</v>
      </c>
      <c r="AP206" s="6">
        <v>196955</v>
      </c>
      <c r="AQ206" s="6">
        <v>154815</v>
      </c>
      <c r="AR206" s="1">
        <v>0</v>
      </c>
      <c r="AS206" s="1">
        <v>0</v>
      </c>
      <c r="AT206" s="6">
        <v>118603</v>
      </c>
      <c r="AU206" s="6">
        <v>143591</v>
      </c>
      <c r="AV206" s="6">
        <v>74192</v>
      </c>
      <c r="AW206" s="1">
        <v>0</v>
      </c>
      <c r="AX206" s="6">
        <v>80105</v>
      </c>
      <c r="AY206" s="1">
        <v>0</v>
      </c>
      <c r="AZ206" s="6">
        <v>72191</v>
      </c>
      <c r="BA206" s="6">
        <v>94169</v>
      </c>
      <c r="BB206" s="6">
        <v>153095</v>
      </c>
      <c r="BC206" s="6">
        <v>117708</v>
      </c>
      <c r="BD206" s="1">
        <v>0</v>
      </c>
      <c r="BE206" s="6">
        <v>225608</v>
      </c>
      <c r="BF206" s="6">
        <v>219636</v>
      </c>
      <c r="BG206" s="6">
        <v>199266</v>
      </c>
      <c r="BH206" s="6">
        <v>51185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6">
        <v>340727</v>
      </c>
      <c r="BP206" s="6">
        <v>216192</v>
      </c>
      <c r="BQ206" s="6">
        <v>54868</v>
      </c>
      <c r="BR206" s="6">
        <v>46751</v>
      </c>
      <c r="BS206" s="1">
        <v>0</v>
      </c>
      <c r="BT206" s="6">
        <v>237113</v>
      </c>
      <c r="BU206" s="6">
        <v>180249</v>
      </c>
      <c r="BV206" s="1">
        <v>0</v>
      </c>
      <c r="BW206" s="1">
        <v>0</v>
      </c>
      <c r="BX206" s="1">
        <v>0</v>
      </c>
      <c r="BY206" s="1">
        <v>0</v>
      </c>
      <c r="BZ206" s="6">
        <f t="shared" si="15"/>
        <v>7324599</v>
      </c>
    </row>
    <row r="207" spans="1:78" x14ac:dyDescent="0.25">
      <c r="A207" s="35">
        <v>4430</v>
      </c>
      <c r="B207" s="36" t="s">
        <v>553</v>
      </c>
      <c r="C207" s="1">
        <v>0</v>
      </c>
      <c r="D207" s="6">
        <v>35610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5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6">
        <v>40405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6">
        <v>44381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6">
        <v>37379</v>
      </c>
      <c r="AY207" s="1">
        <v>0</v>
      </c>
      <c r="AZ207" s="1">
        <v>0</v>
      </c>
      <c r="BA207" s="1">
        <v>0</v>
      </c>
      <c r="BB207" s="6">
        <v>36454</v>
      </c>
      <c r="BC207" s="1">
        <v>0</v>
      </c>
      <c r="BD207" s="1">
        <v>0</v>
      </c>
      <c r="BE207" s="6">
        <v>38481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6">
        <v>38481</v>
      </c>
      <c r="BP207" s="6">
        <v>33700</v>
      </c>
      <c r="BQ207" s="1">
        <v>0</v>
      </c>
      <c r="BR207" s="1">
        <v>0</v>
      </c>
      <c r="BS207" s="1">
        <v>0</v>
      </c>
      <c r="BT207" s="1">
        <v>0</v>
      </c>
      <c r="BU207" s="6">
        <v>35547</v>
      </c>
      <c r="BV207" s="1">
        <v>0</v>
      </c>
      <c r="BW207" s="1">
        <v>0</v>
      </c>
      <c r="BX207" s="1">
        <v>0</v>
      </c>
      <c r="BY207" s="1">
        <v>0</v>
      </c>
      <c r="BZ207" s="6">
        <f t="shared" si="15"/>
        <v>340438</v>
      </c>
    </row>
    <row r="208" spans="1:78" x14ac:dyDescent="0.25">
      <c r="A208" s="35">
        <v>4490</v>
      </c>
      <c r="B208" s="36" t="s">
        <v>554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5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6">
        <v>70663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6">
        <f t="shared" si="15"/>
        <v>70663</v>
      </c>
    </row>
    <row r="209" spans="1:78" x14ac:dyDescent="0.25">
      <c r="A209" s="35">
        <v>4500</v>
      </c>
      <c r="B209" s="36" t="s">
        <v>555</v>
      </c>
      <c r="L209" s="5">
        <v>0</v>
      </c>
      <c r="BZ209" s="6">
        <f t="shared" si="15"/>
        <v>0</v>
      </c>
    </row>
    <row r="210" spans="1:78" x14ac:dyDescent="0.25">
      <c r="A210" s="35">
        <v>4510</v>
      </c>
      <c r="B210" s="36" t="s">
        <v>556</v>
      </c>
      <c r="C210" s="6">
        <v>961345</v>
      </c>
      <c r="D210" s="6">
        <v>5577981</v>
      </c>
      <c r="E210" s="6">
        <v>669377</v>
      </c>
      <c r="F210" s="6">
        <v>2531696</v>
      </c>
      <c r="G210" s="6">
        <v>1291858</v>
      </c>
      <c r="H210" s="6">
        <v>893855</v>
      </c>
      <c r="I210" s="6">
        <v>853659</v>
      </c>
      <c r="J210" s="6">
        <v>3781503</v>
      </c>
      <c r="K210" s="6">
        <v>838936</v>
      </c>
      <c r="L210" s="5">
        <v>1772545</v>
      </c>
      <c r="M210" s="6">
        <v>4563917</v>
      </c>
      <c r="N210" s="6">
        <v>8460904</v>
      </c>
      <c r="O210" s="6">
        <v>824284</v>
      </c>
      <c r="P210" s="6">
        <v>12355867</v>
      </c>
      <c r="Q210" s="6">
        <v>1964181</v>
      </c>
      <c r="R210" s="6">
        <v>2046589</v>
      </c>
      <c r="S210" s="6">
        <v>2071233</v>
      </c>
      <c r="T210" s="1">
        <v>0</v>
      </c>
      <c r="U210" s="6">
        <v>1569762</v>
      </c>
      <c r="V210" s="6">
        <v>2801408</v>
      </c>
      <c r="W210" s="6">
        <v>556429</v>
      </c>
      <c r="X210" s="6">
        <v>1519296</v>
      </c>
      <c r="Y210" s="6">
        <v>5431997</v>
      </c>
      <c r="Z210" s="6">
        <v>882413</v>
      </c>
      <c r="AA210" s="6">
        <v>1196755</v>
      </c>
      <c r="AB210" s="6">
        <v>1214902</v>
      </c>
      <c r="AC210" s="6">
        <v>3995248</v>
      </c>
      <c r="AD210" s="6">
        <v>566086</v>
      </c>
      <c r="AE210" s="6">
        <v>1145145</v>
      </c>
      <c r="AF210" s="6">
        <v>578324</v>
      </c>
      <c r="AG210" s="6">
        <v>2584347</v>
      </c>
      <c r="AH210" s="6">
        <v>17525402</v>
      </c>
      <c r="AI210" s="6">
        <v>2387140</v>
      </c>
      <c r="AJ210" s="6">
        <v>492888</v>
      </c>
      <c r="AK210" s="6">
        <v>498078</v>
      </c>
      <c r="AL210" s="6">
        <v>986365</v>
      </c>
      <c r="AM210" s="6">
        <v>11658975</v>
      </c>
      <c r="AN210" s="1">
        <v>0</v>
      </c>
      <c r="AO210" s="6">
        <v>2226856</v>
      </c>
      <c r="AP210" s="6">
        <v>3603806</v>
      </c>
      <c r="AQ210" s="6">
        <v>1563853</v>
      </c>
      <c r="AR210" s="6">
        <v>900187</v>
      </c>
      <c r="AS210" s="6">
        <v>732658</v>
      </c>
      <c r="AT210" s="6">
        <v>5078041</v>
      </c>
      <c r="AU210" s="6">
        <v>2512584</v>
      </c>
      <c r="AV210" s="6">
        <v>764436</v>
      </c>
      <c r="AW210" s="6">
        <v>1140352</v>
      </c>
      <c r="AX210" s="6">
        <v>3674984</v>
      </c>
      <c r="AY210" s="6">
        <v>655886</v>
      </c>
      <c r="AZ210" s="6">
        <v>1603498</v>
      </c>
      <c r="BA210" s="6">
        <v>1366407</v>
      </c>
      <c r="BB210" s="6">
        <v>1750741</v>
      </c>
      <c r="BC210" s="6">
        <v>2864215</v>
      </c>
      <c r="BD210" s="6">
        <v>4722152</v>
      </c>
      <c r="BE210" s="6">
        <v>2977596</v>
      </c>
      <c r="BF210" s="6">
        <v>6685014</v>
      </c>
      <c r="BG210" s="6">
        <v>4715271</v>
      </c>
      <c r="BH210" s="6">
        <v>967970</v>
      </c>
      <c r="BI210" s="6">
        <v>1380962</v>
      </c>
      <c r="BJ210" s="6">
        <v>2169549</v>
      </c>
      <c r="BK210" s="6">
        <v>898775</v>
      </c>
      <c r="BL210" s="6">
        <v>838110</v>
      </c>
      <c r="BM210" s="6">
        <v>2371921</v>
      </c>
      <c r="BN210" s="6">
        <v>2341905</v>
      </c>
      <c r="BO210" s="6">
        <v>2282715</v>
      </c>
      <c r="BP210" s="6">
        <v>4306108</v>
      </c>
      <c r="BQ210" s="6">
        <v>1428687</v>
      </c>
      <c r="BR210" s="6">
        <v>2077998</v>
      </c>
      <c r="BS210" s="6">
        <v>1515267</v>
      </c>
      <c r="BT210" s="6">
        <v>1551742</v>
      </c>
      <c r="BU210" s="6">
        <v>3869213</v>
      </c>
      <c r="BV210" s="6">
        <v>3599106</v>
      </c>
      <c r="BW210" s="6">
        <v>2987284</v>
      </c>
      <c r="BX210" s="6">
        <v>3511369</v>
      </c>
      <c r="BY210" s="6">
        <v>575898</v>
      </c>
      <c r="BZ210" s="6">
        <f t="shared" si="15"/>
        <v>197263806</v>
      </c>
    </row>
    <row r="211" spans="1:78" x14ac:dyDescent="0.25">
      <c r="A211" s="35">
        <v>4520</v>
      </c>
      <c r="B211" s="36" t="s">
        <v>557</v>
      </c>
      <c r="C211" s="6">
        <v>83350</v>
      </c>
      <c r="D211" s="6">
        <v>220504</v>
      </c>
      <c r="E211" s="6">
        <v>15863</v>
      </c>
      <c r="F211" s="6">
        <v>69918</v>
      </c>
      <c r="G211" s="6">
        <v>79846</v>
      </c>
      <c r="H211" s="6">
        <v>26242</v>
      </c>
      <c r="I211" s="6">
        <v>29431</v>
      </c>
      <c r="J211" s="6">
        <v>84224</v>
      </c>
      <c r="K211" s="6">
        <v>34851</v>
      </c>
      <c r="L211" s="5">
        <v>34702</v>
      </c>
      <c r="M211" s="6">
        <v>177785</v>
      </c>
      <c r="N211" s="6">
        <v>246074</v>
      </c>
      <c r="O211" s="6">
        <v>28008</v>
      </c>
      <c r="P211" s="6">
        <v>335016</v>
      </c>
      <c r="Q211" s="6">
        <v>80690</v>
      </c>
      <c r="R211" s="6">
        <v>52334</v>
      </c>
      <c r="S211" s="6">
        <v>66747</v>
      </c>
      <c r="T211" s="1">
        <v>0</v>
      </c>
      <c r="U211" s="6">
        <v>62466</v>
      </c>
      <c r="V211" s="6">
        <v>89333</v>
      </c>
      <c r="W211" s="6">
        <v>18859</v>
      </c>
      <c r="X211" s="6">
        <v>40454</v>
      </c>
      <c r="Y211" s="6">
        <v>197914</v>
      </c>
      <c r="Z211" s="6">
        <v>12457</v>
      </c>
      <c r="AA211" s="6">
        <v>40116</v>
      </c>
      <c r="AB211" s="6">
        <v>46721</v>
      </c>
      <c r="AC211" s="6">
        <v>190902</v>
      </c>
      <c r="AD211" s="6">
        <v>19304</v>
      </c>
      <c r="AE211" s="6">
        <v>29323</v>
      </c>
      <c r="AF211" s="6">
        <v>23560</v>
      </c>
      <c r="AG211" s="6">
        <v>86021</v>
      </c>
      <c r="AH211" s="6">
        <v>753146</v>
      </c>
      <c r="AI211" s="6">
        <v>101202</v>
      </c>
      <c r="AJ211" s="6">
        <v>15786</v>
      </c>
      <c r="AK211" s="6">
        <v>14286</v>
      </c>
      <c r="AL211" s="6">
        <v>49106</v>
      </c>
      <c r="AM211" s="6">
        <v>454067</v>
      </c>
      <c r="AN211" s="1">
        <v>0</v>
      </c>
      <c r="AO211" s="6">
        <v>83687</v>
      </c>
      <c r="AP211" s="6">
        <v>109710</v>
      </c>
      <c r="AQ211" s="6">
        <v>133512</v>
      </c>
      <c r="AR211" s="6">
        <v>61551</v>
      </c>
      <c r="AS211" s="6">
        <v>30208</v>
      </c>
      <c r="AT211" s="6">
        <v>269547</v>
      </c>
      <c r="AU211" s="6">
        <v>102060</v>
      </c>
      <c r="AV211" s="6">
        <v>43629</v>
      </c>
      <c r="AW211" s="6">
        <v>81181</v>
      </c>
      <c r="AX211" s="1">
        <v>0</v>
      </c>
      <c r="AY211" s="6">
        <v>17711</v>
      </c>
      <c r="AZ211" s="6">
        <v>41583</v>
      </c>
      <c r="BA211" s="6">
        <v>66726</v>
      </c>
      <c r="BB211" s="6">
        <v>55773</v>
      </c>
      <c r="BC211" s="6">
        <v>127122</v>
      </c>
      <c r="BD211" s="6">
        <v>147485</v>
      </c>
      <c r="BE211" s="6">
        <v>150847</v>
      </c>
      <c r="BF211" s="6">
        <v>93774</v>
      </c>
      <c r="BG211" s="6">
        <v>246259</v>
      </c>
      <c r="BH211" s="6">
        <v>31983</v>
      </c>
      <c r="BI211" s="6">
        <v>44463</v>
      </c>
      <c r="BJ211" s="6">
        <v>94735</v>
      </c>
      <c r="BK211" s="6">
        <v>30525</v>
      </c>
      <c r="BL211" s="6">
        <v>35830</v>
      </c>
      <c r="BM211" s="6">
        <v>68910</v>
      </c>
      <c r="BN211" s="6">
        <v>110538</v>
      </c>
      <c r="BO211" s="6">
        <v>80252</v>
      </c>
      <c r="BP211" s="6">
        <v>163916</v>
      </c>
      <c r="BQ211" s="6">
        <v>64098</v>
      </c>
      <c r="BR211" s="6">
        <v>44034</v>
      </c>
      <c r="BS211" s="6">
        <v>53943</v>
      </c>
      <c r="BT211" s="6">
        <v>61709</v>
      </c>
      <c r="BU211" s="6">
        <v>180056</v>
      </c>
      <c r="BV211" s="6">
        <v>125402</v>
      </c>
      <c r="BW211" s="6">
        <v>51243</v>
      </c>
      <c r="BX211" s="6">
        <v>105626</v>
      </c>
      <c r="BY211" s="1">
        <v>0</v>
      </c>
      <c r="BZ211" s="6">
        <f t="shared" si="15"/>
        <v>7120236</v>
      </c>
    </row>
    <row r="212" spans="1:78" x14ac:dyDescent="0.25">
      <c r="A212" s="35">
        <v>4560</v>
      </c>
      <c r="B212" s="36" t="s">
        <v>558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5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6">
        <f t="shared" si="15"/>
        <v>0</v>
      </c>
    </row>
    <row r="213" spans="1:78" x14ac:dyDescent="0.25">
      <c r="A213" s="35">
        <v>4800</v>
      </c>
      <c r="B213" s="36" t="s">
        <v>559</v>
      </c>
      <c r="L213" s="5">
        <v>0</v>
      </c>
      <c r="BZ213" s="6">
        <f t="shared" si="15"/>
        <v>0</v>
      </c>
    </row>
    <row r="214" spans="1:78" x14ac:dyDescent="0.25">
      <c r="A214" s="35">
        <v>4810</v>
      </c>
      <c r="B214" s="36" t="s">
        <v>560</v>
      </c>
      <c r="C214" s="6">
        <v>1569066</v>
      </c>
      <c r="D214" s="6">
        <v>9568927</v>
      </c>
      <c r="E214" s="6">
        <v>607479</v>
      </c>
      <c r="F214" s="6">
        <v>3393854</v>
      </c>
      <c r="G214" s="6">
        <v>1759271</v>
      </c>
      <c r="H214" s="6">
        <v>1515828</v>
      </c>
      <c r="I214" s="6">
        <v>1338966</v>
      </c>
      <c r="J214" s="6">
        <v>6682751</v>
      </c>
      <c r="K214" s="6">
        <v>995647</v>
      </c>
      <c r="L214" s="5">
        <v>1651379</v>
      </c>
      <c r="M214" s="6">
        <v>7471989</v>
      </c>
      <c r="N214" s="6">
        <v>15376883</v>
      </c>
      <c r="O214" s="6">
        <v>978917</v>
      </c>
      <c r="P214" s="6">
        <v>20467908</v>
      </c>
      <c r="Q214" s="6">
        <v>4918223</v>
      </c>
      <c r="R214" s="6">
        <v>2206954</v>
      </c>
      <c r="S214" s="6">
        <v>3611888</v>
      </c>
      <c r="T214" s="1">
        <v>0</v>
      </c>
      <c r="U214" s="6">
        <v>2704714</v>
      </c>
      <c r="V214" s="6">
        <v>4844245</v>
      </c>
      <c r="W214" s="6">
        <v>776496</v>
      </c>
      <c r="X214" s="6">
        <v>2648592</v>
      </c>
      <c r="Y214" s="6">
        <v>7092851</v>
      </c>
      <c r="Z214" s="6">
        <v>1147637</v>
      </c>
      <c r="AA214" s="6">
        <v>1534475</v>
      </c>
      <c r="AB214" s="6">
        <v>1403959</v>
      </c>
      <c r="AC214" s="6">
        <v>7784970</v>
      </c>
      <c r="AD214" s="6">
        <v>637019</v>
      </c>
      <c r="AE214" s="6">
        <v>1656559</v>
      </c>
      <c r="AF214" s="6">
        <v>693994</v>
      </c>
      <c r="AG214" s="6">
        <v>3966050</v>
      </c>
      <c r="AH214" s="6">
        <v>32477789</v>
      </c>
      <c r="AI214" s="6">
        <v>5619494</v>
      </c>
      <c r="AJ214" s="6">
        <v>507388</v>
      </c>
      <c r="AK214" s="6">
        <v>868030</v>
      </c>
      <c r="AL214" s="6">
        <v>1412220</v>
      </c>
      <c r="AM214" s="6">
        <v>20690109</v>
      </c>
      <c r="AN214" s="1">
        <v>0</v>
      </c>
      <c r="AO214" s="6">
        <v>5773033</v>
      </c>
      <c r="AP214" s="6">
        <v>4865793</v>
      </c>
      <c r="AQ214" s="6">
        <v>3249909</v>
      </c>
      <c r="AR214" s="6">
        <v>2305096</v>
      </c>
      <c r="AS214" s="6">
        <v>832156</v>
      </c>
      <c r="AT214" s="6">
        <v>6442801</v>
      </c>
      <c r="AU214" s="6">
        <v>4193513</v>
      </c>
      <c r="AV214" s="6">
        <v>1193023</v>
      </c>
      <c r="AW214" s="6">
        <v>2041430</v>
      </c>
      <c r="AX214" s="6">
        <v>5317200</v>
      </c>
      <c r="AY214" s="6">
        <v>383135</v>
      </c>
      <c r="AZ214" s="6">
        <v>2267882</v>
      </c>
      <c r="BA214" s="6">
        <v>2091224</v>
      </c>
      <c r="BB214" s="6">
        <v>3496687</v>
      </c>
      <c r="BC214" s="6">
        <v>4557018</v>
      </c>
      <c r="BD214" s="6">
        <v>5890203</v>
      </c>
      <c r="BE214" s="6">
        <v>7955417</v>
      </c>
      <c r="BF214" s="6">
        <v>11895138</v>
      </c>
      <c r="BG214" s="6">
        <v>10393403</v>
      </c>
      <c r="BH214" s="6">
        <v>1452621</v>
      </c>
      <c r="BI214" s="6">
        <v>2253762</v>
      </c>
      <c r="BJ214" s="6">
        <v>4073378</v>
      </c>
      <c r="BK214" s="6">
        <v>1369791</v>
      </c>
      <c r="BL214" s="6">
        <v>1670878</v>
      </c>
      <c r="BM214" s="6">
        <v>3874872</v>
      </c>
      <c r="BN214" s="6">
        <v>5412189</v>
      </c>
      <c r="BO214" s="6">
        <v>3886303</v>
      </c>
      <c r="BP214" s="6">
        <v>7980567</v>
      </c>
      <c r="BQ214" s="6">
        <v>1974628</v>
      </c>
      <c r="BR214" s="6">
        <v>1689605</v>
      </c>
      <c r="BS214" s="6">
        <v>2363867</v>
      </c>
      <c r="BT214" s="6">
        <v>1548420</v>
      </c>
      <c r="BU214" s="6">
        <v>6036662</v>
      </c>
      <c r="BV214" s="6">
        <v>2430870</v>
      </c>
      <c r="BW214" s="6">
        <v>1792599</v>
      </c>
      <c r="BX214" s="1">
        <v>0</v>
      </c>
      <c r="BY214" s="6">
        <v>51272</v>
      </c>
      <c r="BZ214" s="6">
        <f t="shared" si="15"/>
        <v>317588866</v>
      </c>
    </row>
    <row r="215" spans="1:78" x14ac:dyDescent="0.25">
      <c r="A215" s="35">
        <v>4820</v>
      </c>
      <c r="B215" s="36" t="s">
        <v>561</v>
      </c>
      <c r="C215" s="6">
        <v>78840</v>
      </c>
      <c r="D215" s="1">
        <v>0</v>
      </c>
      <c r="E215" s="6">
        <v>29688</v>
      </c>
      <c r="F215" s="6">
        <v>270248</v>
      </c>
      <c r="G215" s="6">
        <v>91134</v>
      </c>
      <c r="H215" s="6">
        <v>73792</v>
      </c>
      <c r="I215" s="6">
        <v>78390</v>
      </c>
      <c r="J215" s="6">
        <v>319999</v>
      </c>
      <c r="K215" s="6">
        <v>49729</v>
      </c>
      <c r="L215" s="5">
        <v>90786</v>
      </c>
      <c r="M215" s="6">
        <v>523295</v>
      </c>
      <c r="N215" s="6">
        <v>938427</v>
      </c>
      <c r="O215" s="6">
        <v>43656</v>
      </c>
      <c r="P215" s="1">
        <v>0</v>
      </c>
      <c r="Q215" s="6">
        <v>206928</v>
      </c>
      <c r="R215" s="6">
        <v>126192</v>
      </c>
      <c r="S215" s="6">
        <v>177417</v>
      </c>
      <c r="T215" s="1">
        <v>0</v>
      </c>
      <c r="U215" s="6">
        <v>128816</v>
      </c>
      <c r="V215" s="6">
        <v>236714</v>
      </c>
      <c r="W215" s="6">
        <v>80740</v>
      </c>
      <c r="X215" s="6">
        <v>102003</v>
      </c>
      <c r="Y215" s="6">
        <v>640620</v>
      </c>
      <c r="Z215" s="6">
        <v>55751</v>
      </c>
      <c r="AA215" s="6">
        <v>83962</v>
      </c>
      <c r="AB215" s="6">
        <v>63972</v>
      </c>
      <c r="AC215" s="6">
        <v>699461</v>
      </c>
      <c r="AD215" s="6">
        <v>32387</v>
      </c>
      <c r="AE215" s="6">
        <v>83537</v>
      </c>
      <c r="AF215" s="6">
        <v>36110</v>
      </c>
      <c r="AG215" s="6">
        <v>215374</v>
      </c>
      <c r="AH215" s="6">
        <v>1949566</v>
      </c>
      <c r="AI215" s="6">
        <v>169552</v>
      </c>
      <c r="AJ215" s="6">
        <v>28189</v>
      </c>
      <c r="AK215" s="1">
        <v>0</v>
      </c>
      <c r="AL215" s="6">
        <v>66570</v>
      </c>
      <c r="AM215" s="6">
        <v>1251456</v>
      </c>
      <c r="AN215" s="1">
        <v>0</v>
      </c>
      <c r="AO215" s="6">
        <v>277194</v>
      </c>
      <c r="AP215" s="6">
        <v>523781</v>
      </c>
      <c r="AQ215" s="6">
        <v>140960</v>
      </c>
      <c r="AR215" s="1">
        <v>0</v>
      </c>
      <c r="AS215" s="6">
        <v>89319</v>
      </c>
      <c r="AT215" s="6">
        <v>756114</v>
      </c>
      <c r="AU215" s="6">
        <v>222471</v>
      </c>
      <c r="AV215" s="6">
        <v>55801</v>
      </c>
      <c r="AW215" s="6">
        <v>90834</v>
      </c>
      <c r="AX215" s="6">
        <v>441166</v>
      </c>
      <c r="AY215" s="6">
        <v>23278</v>
      </c>
      <c r="AZ215" s="6">
        <v>105027</v>
      </c>
      <c r="BA215" s="6">
        <v>97056</v>
      </c>
      <c r="BB215" s="6">
        <v>148681</v>
      </c>
      <c r="BC215" s="6">
        <v>262426</v>
      </c>
      <c r="BD215" s="6">
        <v>255261</v>
      </c>
      <c r="BE215" s="6">
        <v>412954</v>
      </c>
      <c r="BF215" s="6">
        <v>559409</v>
      </c>
      <c r="BG215" s="6">
        <v>713110</v>
      </c>
      <c r="BH215" s="6">
        <v>72168</v>
      </c>
      <c r="BI215" s="6">
        <v>135712</v>
      </c>
      <c r="BJ215" s="6">
        <v>280918</v>
      </c>
      <c r="BK215" s="6">
        <v>72193</v>
      </c>
      <c r="BL215" s="6">
        <v>79339</v>
      </c>
      <c r="BM215" s="6">
        <v>252706</v>
      </c>
      <c r="BN215" s="6">
        <v>313027</v>
      </c>
      <c r="BO215" s="6">
        <v>100179</v>
      </c>
      <c r="BP215" s="6">
        <v>384543</v>
      </c>
      <c r="BQ215" s="6">
        <v>140226</v>
      </c>
      <c r="BR215" s="6">
        <v>144727</v>
      </c>
      <c r="BS215" s="6">
        <v>131664</v>
      </c>
      <c r="BT215" s="6">
        <v>226444</v>
      </c>
      <c r="BU215" s="6">
        <v>434169</v>
      </c>
      <c r="BV215" s="1">
        <v>0</v>
      </c>
      <c r="BW215" s="1">
        <v>0</v>
      </c>
      <c r="BX215" s="1">
        <v>0</v>
      </c>
      <c r="BY215" s="1">
        <v>0</v>
      </c>
      <c r="BZ215" s="6">
        <f t="shared" si="15"/>
        <v>16966158</v>
      </c>
    </row>
    <row r="216" spans="1:78" x14ac:dyDescent="0.25">
      <c r="A216" s="35">
        <v>4830</v>
      </c>
      <c r="B216" s="36" t="s">
        <v>562</v>
      </c>
      <c r="C216" s="6">
        <v>499690</v>
      </c>
      <c r="D216" s="6">
        <v>2972408</v>
      </c>
      <c r="E216" s="6">
        <v>236391</v>
      </c>
      <c r="F216" s="6">
        <v>1078899</v>
      </c>
      <c r="G216" s="6">
        <v>597421</v>
      </c>
      <c r="H216" s="6">
        <v>776932</v>
      </c>
      <c r="I216" s="6">
        <v>369280</v>
      </c>
      <c r="J216" s="6">
        <v>2589714</v>
      </c>
      <c r="K216" s="6">
        <v>335219</v>
      </c>
      <c r="L216" s="5">
        <v>979880</v>
      </c>
      <c r="M216" s="6">
        <v>2155169</v>
      </c>
      <c r="N216" s="6">
        <v>4921292</v>
      </c>
      <c r="O216" s="6">
        <v>267068</v>
      </c>
      <c r="P216" s="6">
        <v>7010694</v>
      </c>
      <c r="Q216" s="6">
        <v>1720268</v>
      </c>
      <c r="R216" s="6">
        <v>821595</v>
      </c>
      <c r="S216" s="6">
        <v>2539061</v>
      </c>
      <c r="T216" s="1">
        <v>0</v>
      </c>
      <c r="U216" s="6">
        <v>1067482</v>
      </c>
      <c r="V216" s="6">
        <v>2393611</v>
      </c>
      <c r="W216" s="6">
        <v>647490</v>
      </c>
      <c r="X216" s="6">
        <v>703620</v>
      </c>
      <c r="Y216" s="6">
        <v>2369037</v>
      </c>
      <c r="Z216" s="6">
        <v>404570</v>
      </c>
      <c r="AA216" s="6">
        <v>423737</v>
      </c>
      <c r="AB216" s="6">
        <v>608385</v>
      </c>
      <c r="AC216" s="6">
        <v>2600532</v>
      </c>
      <c r="AD216" s="6">
        <v>222510</v>
      </c>
      <c r="AE216" s="6">
        <v>675743</v>
      </c>
      <c r="AF216" s="6">
        <v>295774</v>
      </c>
      <c r="AG216" s="6">
        <v>1539910</v>
      </c>
      <c r="AH216" s="6">
        <v>10865052</v>
      </c>
      <c r="AI216" s="6">
        <v>2212133</v>
      </c>
      <c r="AJ216" s="6">
        <v>173080</v>
      </c>
      <c r="AK216" s="6">
        <v>330118</v>
      </c>
      <c r="AL216" s="6">
        <v>498183</v>
      </c>
      <c r="AM216" s="6">
        <v>6907319</v>
      </c>
      <c r="AN216" s="1">
        <v>0</v>
      </c>
      <c r="AO216" s="6">
        <v>3417161</v>
      </c>
      <c r="AP216" s="6">
        <v>1230233</v>
      </c>
      <c r="AQ216" s="6">
        <v>1636432</v>
      </c>
      <c r="AR216" s="6">
        <v>1034242</v>
      </c>
      <c r="AS216" s="6">
        <v>312137</v>
      </c>
      <c r="AT216" s="6">
        <v>2183179</v>
      </c>
      <c r="AU216" s="6">
        <v>1647103</v>
      </c>
      <c r="AV216" s="6">
        <v>672097</v>
      </c>
      <c r="AW216" s="6">
        <v>1115426</v>
      </c>
      <c r="AX216" s="6">
        <v>1789207</v>
      </c>
      <c r="AY216" s="6">
        <v>160095</v>
      </c>
      <c r="AZ216" s="6">
        <v>879068</v>
      </c>
      <c r="BA216" s="6">
        <v>670776</v>
      </c>
      <c r="BB216" s="6">
        <v>1736219</v>
      </c>
      <c r="BC216" s="6">
        <v>1660864</v>
      </c>
      <c r="BD216" s="6">
        <v>2405357</v>
      </c>
      <c r="BE216" s="6">
        <v>3187786</v>
      </c>
      <c r="BF216" s="6">
        <v>4447440</v>
      </c>
      <c r="BG216" s="6">
        <v>2991490</v>
      </c>
      <c r="BH216" s="6">
        <v>437010</v>
      </c>
      <c r="BI216" s="6">
        <v>1162301</v>
      </c>
      <c r="BJ216" s="6">
        <v>1148576</v>
      </c>
      <c r="BK216" s="6">
        <v>451401</v>
      </c>
      <c r="BL216" s="6">
        <v>550881</v>
      </c>
      <c r="BM216" s="6">
        <v>1133444</v>
      </c>
      <c r="BN216" s="6">
        <v>1814215</v>
      </c>
      <c r="BO216" s="6">
        <v>1558552</v>
      </c>
      <c r="BP216" s="6">
        <v>2870411</v>
      </c>
      <c r="BQ216" s="6">
        <v>732869</v>
      </c>
      <c r="BR216" s="6">
        <v>759753</v>
      </c>
      <c r="BS216" s="6">
        <v>1010808</v>
      </c>
      <c r="BT216" s="6">
        <v>338764</v>
      </c>
      <c r="BU216" s="6">
        <v>1744818</v>
      </c>
      <c r="BV216" s="6">
        <v>694753</v>
      </c>
      <c r="BW216" s="1">
        <v>0</v>
      </c>
      <c r="BX216" s="6">
        <v>9950</v>
      </c>
      <c r="BY216" s="1">
        <v>0</v>
      </c>
      <c r="BZ216" s="6">
        <f t="shared" si="15"/>
        <v>114404085</v>
      </c>
    </row>
    <row r="217" spans="1:78" x14ac:dyDescent="0.25">
      <c r="A217" s="35">
        <v>4850</v>
      </c>
      <c r="B217" s="36" t="s">
        <v>563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5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6">
        <v>100542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6">
        <v>114329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6">
        <f t="shared" si="15"/>
        <v>214871</v>
      </c>
    </row>
    <row r="218" spans="1:78" x14ac:dyDescent="0.25">
      <c r="A218" s="35">
        <v>4860</v>
      </c>
      <c r="B218" s="36" t="s">
        <v>564</v>
      </c>
      <c r="C218" s="6">
        <v>16608</v>
      </c>
      <c r="D218" s="6">
        <v>117859</v>
      </c>
      <c r="E218" s="6">
        <v>23567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5">
        <v>37766</v>
      </c>
      <c r="M218" s="1">
        <v>0</v>
      </c>
      <c r="N218" s="6">
        <v>16347</v>
      </c>
      <c r="O218" s="6">
        <v>29386</v>
      </c>
      <c r="P218" s="6">
        <v>530503</v>
      </c>
      <c r="Q218" s="6">
        <v>201407</v>
      </c>
      <c r="R218" s="1">
        <v>0</v>
      </c>
      <c r="S218" s="6">
        <v>86768</v>
      </c>
      <c r="T218" s="1">
        <v>0</v>
      </c>
      <c r="U218" s="6">
        <v>109494</v>
      </c>
      <c r="V218" s="6">
        <v>211253</v>
      </c>
      <c r="W218" s="1">
        <v>0</v>
      </c>
      <c r="X218" s="6">
        <v>93042</v>
      </c>
      <c r="Y218" s="1">
        <v>0</v>
      </c>
      <c r="Z218" s="6">
        <v>40988</v>
      </c>
      <c r="AA218" s="6">
        <v>26545</v>
      </c>
      <c r="AB218" s="6">
        <v>71820</v>
      </c>
      <c r="AC218" s="6">
        <v>271253</v>
      </c>
      <c r="AD218" s="1">
        <v>0</v>
      </c>
      <c r="AE218" s="1">
        <v>0</v>
      </c>
      <c r="AF218" s="1">
        <v>0</v>
      </c>
      <c r="AG218" s="1">
        <v>0</v>
      </c>
      <c r="AH218" s="6">
        <v>225244</v>
      </c>
      <c r="AI218" s="6">
        <v>43944</v>
      </c>
      <c r="AJ218" s="1">
        <v>0</v>
      </c>
      <c r="AK218" s="1">
        <v>0</v>
      </c>
      <c r="AL218" s="6">
        <v>36201</v>
      </c>
      <c r="AM218" s="1">
        <v>0</v>
      </c>
      <c r="AN218" s="1">
        <v>0</v>
      </c>
      <c r="AO218" s="1">
        <v>0</v>
      </c>
      <c r="AP218" s="1">
        <v>0</v>
      </c>
      <c r="AQ218" s="6">
        <v>88590</v>
      </c>
      <c r="AR218" s="1">
        <v>0</v>
      </c>
      <c r="AS218" s="1">
        <v>0</v>
      </c>
      <c r="AT218" s="1">
        <v>0</v>
      </c>
      <c r="AU218" s="1">
        <v>0</v>
      </c>
      <c r="AV218" s="6">
        <v>51903</v>
      </c>
      <c r="AW218" s="6">
        <v>22685</v>
      </c>
      <c r="AX218" s="6">
        <v>100978</v>
      </c>
      <c r="AY218" s="1">
        <v>0</v>
      </c>
      <c r="AZ218" s="6">
        <v>30093</v>
      </c>
      <c r="BA218" s="6">
        <v>106435</v>
      </c>
      <c r="BB218" s="1">
        <v>0</v>
      </c>
      <c r="BC218" s="1">
        <v>0</v>
      </c>
      <c r="BD218" s="6">
        <v>89562</v>
      </c>
      <c r="BE218" s="1">
        <v>0</v>
      </c>
      <c r="BF218" s="6">
        <v>161558</v>
      </c>
      <c r="BG218" s="6">
        <v>40949</v>
      </c>
      <c r="BH218" s="1">
        <v>0</v>
      </c>
      <c r="BI218" s="1">
        <v>0</v>
      </c>
      <c r="BJ218" s="6">
        <v>75987</v>
      </c>
      <c r="BK218" s="1">
        <v>0</v>
      </c>
      <c r="BL218" s="1">
        <v>0</v>
      </c>
      <c r="BM218" s="1">
        <v>0</v>
      </c>
      <c r="BN218" s="1">
        <v>0</v>
      </c>
      <c r="BO218" s="6">
        <v>166085</v>
      </c>
      <c r="BP218" s="6">
        <v>172382</v>
      </c>
      <c r="BQ218" s="1">
        <v>0</v>
      </c>
      <c r="BR218" s="6">
        <v>77137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6">
        <f t="shared" si="15"/>
        <v>3374339</v>
      </c>
    </row>
    <row r="219" spans="1:78" x14ac:dyDescent="0.25">
      <c r="A219" s="35">
        <v>4870</v>
      </c>
      <c r="B219" s="36" t="s">
        <v>565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6">
        <v>49406</v>
      </c>
      <c r="K219" s="1">
        <v>0</v>
      </c>
      <c r="L219" s="5">
        <v>0</v>
      </c>
      <c r="M219" s="1">
        <v>0</v>
      </c>
      <c r="N219" s="1">
        <v>0</v>
      </c>
      <c r="O219" s="1">
        <v>0</v>
      </c>
      <c r="P219" s="6">
        <v>62660</v>
      </c>
      <c r="Q219" s="6">
        <v>199608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6">
        <v>240089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6">
        <v>46618</v>
      </c>
      <c r="AQ219" s="1">
        <v>0</v>
      </c>
      <c r="AR219" s="1">
        <v>0</v>
      </c>
      <c r="AS219" s="1">
        <v>0</v>
      </c>
      <c r="AT219" s="6">
        <v>36200</v>
      </c>
      <c r="AU219" s="1">
        <v>0</v>
      </c>
      <c r="AV219" s="6">
        <v>64121</v>
      </c>
      <c r="AW219" s="1">
        <v>0</v>
      </c>
      <c r="AX219" s="6">
        <v>16851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6">
        <v>15038</v>
      </c>
      <c r="BE219" s="1">
        <v>0</v>
      </c>
      <c r="BF219" s="6">
        <v>406956</v>
      </c>
      <c r="BG219" s="6">
        <v>25000</v>
      </c>
      <c r="BH219" s="6">
        <v>8600</v>
      </c>
      <c r="BI219" s="1">
        <v>0</v>
      </c>
      <c r="BJ219" s="6">
        <v>76334</v>
      </c>
      <c r="BK219" s="1">
        <v>0</v>
      </c>
      <c r="BL219" s="6">
        <v>25000</v>
      </c>
      <c r="BM219" s="1">
        <v>0</v>
      </c>
      <c r="BN219" s="1">
        <v>0</v>
      </c>
      <c r="BO219" s="6">
        <v>82487</v>
      </c>
      <c r="BP219" s="6">
        <v>57237</v>
      </c>
      <c r="BQ219" s="1">
        <v>0</v>
      </c>
      <c r="BR219" s="1">
        <v>0</v>
      </c>
      <c r="BS219" s="6">
        <v>44106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6">
        <f t="shared" si="15"/>
        <v>1456311</v>
      </c>
    </row>
    <row r="220" spans="1:78" x14ac:dyDescent="0.25">
      <c r="A220" s="35">
        <v>4880</v>
      </c>
      <c r="B220" s="36" t="s">
        <v>566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5">
        <v>0</v>
      </c>
      <c r="M220" s="6">
        <v>130794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6">
        <v>40754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6">
        <v>209627</v>
      </c>
      <c r="Z220" s="6">
        <v>369592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6">
        <v>9913</v>
      </c>
      <c r="AR220" s="1">
        <v>0</v>
      </c>
      <c r="AS220" s="1">
        <v>0</v>
      </c>
      <c r="AT220" s="6">
        <v>58690</v>
      </c>
      <c r="AU220" s="6">
        <v>142228</v>
      </c>
      <c r="AV220" s="1">
        <v>0</v>
      </c>
      <c r="AW220" s="1">
        <v>0</v>
      </c>
      <c r="AX220" s="6">
        <v>151038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6">
        <v>53021</v>
      </c>
      <c r="BL220" s="1">
        <v>0</v>
      </c>
      <c r="BM220" s="1">
        <v>0</v>
      </c>
      <c r="BN220" s="6">
        <v>101263</v>
      </c>
      <c r="BO220" s="6">
        <v>298942</v>
      </c>
      <c r="BP220" s="1">
        <v>0</v>
      </c>
      <c r="BQ220" s="1">
        <v>0</v>
      </c>
      <c r="BR220" s="1">
        <v>0</v>
      </c>
      <c r="BS220" s="6">
        <v>105001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6">
        <f t="shared" si="15"/>
        <v>1670863</v>
      </c>
    </row>
    <row r="221" spans="1:78" x14ac:dyDescent="0.25">
      <c r="A221" s="35">
        <v>4890</v>
      </c>
      <c r="B221" s="36" t="s">
        <v>567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6">
        <v>5354</v>
      </c>
      <c r="I221" s="1">
        <v>0</v>
      </c>
      <c r="J221" s="1">
        <v>0</v>
      </c>
      <c r="K221" s="1">
        <v>0</v>
      </c>
      <c r="L221" s="5">
        <v>25722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6">
        <v>1353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6">
        <v>38281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6">
        <v>10000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6">
        <v>2675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6">
        <v>19580</v>
      </c>
      <c r="BQ221" s="1">
        <v>0</v>
      </c>
      <c r="BR221" s="6">
        <v>2294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6">
        <f t="shared" si="15"/>
        <v>105259</v>
      </c>
    </row>
    <row r="222" spans="1:78" x14ac:dyDescent="0.25">
      <c r="A222" s="35">
        <v>4899</v>
      </c>
      <c r="B222" s="36" t="s">
        <v>568</v>
      </c>
      <c r="C222" s="1">
        <v>0</v>
      </c>
      <c r="D222" s="6">
        <v>17944</v>
      </c>
      <c r="E222" s="6">
        <v>3735</v>
      </c>
      <c r="F222" s="6">
        <v>10178</v>
      </c>
      <c r="G222" s="6">
        <v>5770</v>
      </c>
      <c r="H222" s="1">
        <v>0</v>
      </c>
      <c r="I222" s="6">
        <v>7110</v>
      </c>
      <c r="J222" s="1">
        <v>0</v>
      </c>
      <c r="K222" s="6">
        <v>3088</v>
      </c>
      <c r="L222" s="5">
        <v>0</v>
      </c>
      <c r="M222" s="6">
        <v>20598</v>
      </c>
      <c r="N222" s="6">
        <v>9453</v>
      </c>
      <c r="O222" s="6">
        <v>2279</v>
      </c>
      <c r="P222" s="1">
        <v>0</v>
      </c>
      <c r="Q222" s="6">
        <v>6617</v>
      </c>
      <c r="R222" s="6">
        <v>1867</v>
      </c>
      <c r="S222" s="1">
        <v>0</v>
      </c>
      <c r="T222" s="1">
        <v>0</v>
      </c>
      <c r="U222" s="6">
        <v>6396</v>
      </c>
      <c r="V222" s="1">
        <v>0</v>
      </c>
      <c r="W222" s="6">
        <v>3289</v>
      </c>
      <c r="X222" s="6">
        <v>15685</v>
      </c>
      <c r="Y222" s="6">
        <v>32590</v>
      </c>
      <c r="Z222" s="6">
        <v>1752</v>
      </c>
      <c r="AA222" s="1">
        <v>0</v>
      </c>
      <c r="AB222" s="6">
        <v>5155</v>
      </c>
      <c r="AC222" s="6">
        <v>39399</v>
      </c>
      <c r="AD222" s="6">
        <v>2242</v>
      </c>
      <c r="AE222" s="1">
        <v>0</v>
      </c>
      <c r="AF222" s="6">
        <v>2165</v>
      </c>
      <c r="AG222" s="6">
        <v>18126</v>
      </c>
      <c r="AH222" s="6">
        <v>6071</v>
      </c>
      <c r="AI222" s="6">
        <v>8788</v>
      </c>
      <c r="AJ222" s="1">
        <v>0</v>
      </c>
      <c r="AK222" s="1">
        <v>0</v>
      </c>
      <c r="AL222" s="6">
        <v>8292</v>
      </c>
      <c r="AM222" s="6">
        <v>97245</v>
      </c>
      <c r="AN222" s="1">
        <v>0</v>
      </c>
      <c r="AO222" s="6">
        <v>13747</v>
      </c>
      <c r="AP222" s="6">
        <v>3599</v>
      </c>
      <c r="AQ222" s="6">
        <v>25763</v>
      </c>
      <c r="AR222" s="1">
        <v>0</v>
      </c>
      <c r="AS222" s="6">
        <v>3626</v>
      </c>
      <c r="AT222" s="1">
        <v>0</v>
      </c>
      <c r="AU222" s="1">
        <v>0</v>
      </c>
      <c r="AV222" s="1">
        <v>0</v>
      </c>
      <c r="AW222" s="6">
        <v>7865</v>
      </c>
      <c r="AX222" s="1">
        <v>0</v>
      </c>
      <c r="AY222" s="1">
        <v>0</v>
      </c>
      <c r="AZ222" s="1">
        <v>0</v>
      </c>
      <c r="BA222" s="6">
        <v>5518</v>
      </c>
      <c r="BB222" s="1">
        <v>0</v>
      </c>
      <c r="BC222" s="6">
        <v>12859</v>
      </c>
      <c r="BD222" s="6">
        <v>5373</v>
      </c>
      <c r="BE222" s="6">
        <v>8648</v>
      </c>
      <c r="BF222" s="6">
        <v>36930</v>
      </c>
      <c r="BG222" s="6">
        <v>6050</v>
      </c>
      <c r="BH222" s="1">
        <v>0</v>
      </c>
      <c r="BI222" s="6">
        <v>10491</v>
      </c>
      <c r="BJ222" s="6">
        <v>25658</v>
      </c>
      <c r="BK222" s="6">
        <v>11964</v>
      </c>
      <c r="BL222" s="6">
        <v>23234</v>
      </c>
      <c r="BM222" s="6">
        <v>18175</v>
      </c>
      <c r="BN222" s="6">
        <v>15745</v>
      </c>
      <c r="BO222" s="6">
        <v>17482</v>
      </c>
      <c r="BP222" s="1">
        <v>0</v>
      </c>
      <c r="BQ222" s="6">
        <v>7105</v>
      </c>
      <c r="BR222" s="1">
        <v>0</v>
      </c>
      <c r="BS222" s="6">
        <v>13037</v>
      </c>
      <c r="BT222" s="6">
        <v>11827</v>
      </c>
      <c r="BU222" s="6">
        <v>9998</v>
      </c>
      <c r="BV222" s="1">
        <v>0</v>
      </c>
      <c r="BW222" s="1">
        <v>775</v>
      </c>
      <c r="BX222" s="1">
        <v>0</v>
      </c>
      <c r="BY222" s="1">
        <v>0</v>
      </c>
      <c r="BZ222" s="6">
        <f t="shared" si="15"/>
        <v>631303</v>
      </c>
    </row>
    <row r="223" spans="1:78" x14ac:dyDescent="0.25">
      <c r="A223" s="35">
        <v>4900</v>
      </c>
      <c r="B223" s="36" t="s">
        <v>569</v>
      </c>
      <c r="L223" s="5">
        <v>0</v>
      </c>
      <c r="BZ223" s="6">
        <f t="shared" si="15"/>
        <v>0</v>
      </c>
    </row>
    <row r="224" spans="1:78" x14ac:dyDescent="0.25">
      <c r="A224" s="35">
        <v>4924</v>
      </c>
      <c r="B224" s="36" t="s">
        <v>570</v>
      </c>
      <c r="C224" s="1">
        <v>0</v>
      </c>
      <c r="D224" s="6">
        <v>59871</v>
      </c>
      <c r="E224" s="1">
        <v>0</v>
      </c>
      <c r="F224" s="6">
        <v>185570</v>
      </c>
      <c r="G224" s="6">
        <v>594247</v>
      </c>
      <c r="H224" s="1">
        <v>0</v>
      </c>
      <c r="I224" s="1">
        <v>0</v>
      </c>
      <c r="J224" s="1">
        <v>0</v>
      </c>
      <c r="K224" s="1">
        <v>0</v>
      </c>
      <c r="L224" s="5">
        <v>0</v>
      </c>
      <c r="M224" s="1">
        <v>0</v>
      </c>
      <c r="N224" s="1">
        <v>0</v>
      </c>
      <c r="O224" s="1">
        <v>0</v>
      </c>
      <c r="P224" s="6">
        <v>1591908</v>
      </c>
      <c r="Q224" s="1">
        <v>0</v>
      </c>
      <c r="R224" s="1">
        <v>0</v>
      </c>
      <c r="S224" s="1">
        <v>0</v>
      </c>
      <c r="T224" s="1">
        <v>0</v>
      </c>
      <c r="U224" s="6">
        <v>182313</v>
      </c>
      <c r="V224" s="1">
        <v>0</v>
      </c>
      <c r="W224" s="1">
        <v>0</v>
      </c>
      <c r="X224" s="1">
        <v>0</v>
      </c>
      <c r="Y224" s="1">
        <v>0</v>
      </c>
      <c r="Z224" s="6">
        <v>299453</v>
      </c>
      <c r="AA224" s="1">
        <v>0</v>
      </c>
      <c r="AB224" s="1">
        <v>0</v>
      </c>
      <c r="AC224" s="6">
        <v>196343</v>
      </c>
      <c r="AD224" s="1">
        <v>0</v>
      </c>
      <c r="AE224" s="6">
        <v>483922</v>
      </c>
      <c r="AF224" s="6">
        <v>161878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6">
        <v>44900</v>
      </c>
      <c r="AN224" s="1">
        <v>0</v>
      </c>
      <c r="AO224" s="1">
        <v>0</v>
      </c>
      <c r="AP224" s="6">
        <v>456960</v>
      </c>
      <c r="AQ224" s="6">
        <v>602308</v>
      </c>
      <c r="AR224" s="1">
        <v>0</v>
      </c>
      <c r="AS224" s="6">
        <v>407716</v>
      </c>
      <c r="AT224" s="6">
        <v>311125</v>
      </c>
      <c r="AU224" s="1">
        <v>0</v>
      </c>
      <c r="AV224" s="6">
        <v>94827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6">
        <v>157686</v>
      </c>
      <c r="BC224" s="6">
        <v>131041</v>
      </c>
      <c r="BD224" s="6">
        <v>486748</v>
      </c>
      <c r="BE224" s="6">
        <v>108743</v>
      </c>
      <c r="BF224" s="6">
        <v>150791</v>
      </c>
      <c r="BG224" s="6">
        <v>1716186</v>
      </c>
      <c r="BH224" s="1">
        <v>0</v>
      </c>
      <c r="BI224" s="1">
        <v>0</v>
      </c>
      <c r="BJ224" s="6">
        <v>283972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6">
        <v>317968</v>
      </c>
      <c r="BQ224" s="1">
        <v>0</v>
      </c>
      <c r="BR224" s="6">
        <v>879833</v>
      </c>
      <c r="BS224" s="1">
        <v>0</v>
      </c>
      <c r="BT224" s="1">
        <v>0</v>
      </c>
      <c r="BU224" s="1">
        <v>0</v>
      </c>
      <c r="BV224" s="1">
        <v>0</v>
      </c>
      <c r="BW224" s="6">
        <v>177129</v>
      </c>
      <c r="BX224" s="1">
        <v>0</v>
      </c>
      <c r="BY224" s="1">
        <v>0</v>
      </c>
      <c r="BZ224" s="6">
        <f t="shared" si="15"/>
        <v>10083438</v>
      </c>
    </row>
    <row r="225" spans="1:78" x14ac:dyDescent="0.25">
      <c r="A225" s="35">
        <v>4931</v>
      </c>
      <c r="B225" s="36" t="s">
        <v>571</v>
      </c>
      <c r="C225" s="6">
        <v>67450</v>
      </c>
      <c r="D225" s="6">
        <v>245710</v>
      </c>
      <c r="E225" s="1">
        <v>71</v>
      </c>
      <c r="F225" s="1">
        <v>687</v>
      </c>
      <c r="G225" s="6">
        <v>68750</v>
      </c>
      <c r="H225" s="6">
        <v>44223</v>
      </c>
      <c r="I225" s="6">
        <v>6493</v>
      </c>
      <c r="J225" s="6">
        <v>3194</v>
      </c>
      <c r="K225" s="6">
        <v>42715</v>
      </c>
      <c r="L225" s="5">
        <v>0</v>
      </c>
      <c r="M225" s="1">
        <v>0</v>
      </c>
      <c r="N225" s="1">
        <v>0</v>
      </c>
      <c r="O225" s="6">
        <v>28590</v>
      </c>
      <c r="P225" s="6">
        <v>481605</v>
      </c>
      <c r="Q225" s="6">
        <v>8484</v>
      </c>
      <c r="R225" s="1">
        <v>0</v>
      </c>
      <c r="S225" s="6">
        <v>59027</v>
      </c>
      <c r="T225" s="1">
        <v>0</v>
      </c>
      <c r="U225" s="6">
        <v>103016</v>
      </c>
      <c r="V225" s="6">
        <v>174412</v>
      </c>
      <c r="W225" s="6">
        <v>5588</v>
      </c>
      <c r="X225" s="6">
        <v>165299</v>
      </c>
      <c r="Y225" s="6">
        <v>432195</v>
      </c>
      <c r="Z225" s="6">
        <v>61637</v>
      </c>
      <c r="AA225" s="6">
        <v>10010</v>
      </c>
      <c r="AB225" s="6">
        <v>21950</v>
      </c>
      <c r="AC225" s="1">
        <v>331</v>
      </c>
      <c r="AD225" s="6">
        <v>9036</v>
      </c>
      <c r="AE225" s="6">
        <v>1225</v>
      </c>
      <c r="AF225" s="1">
        <v>0</v>
      </c>
      <c r="AG225" s="6">
        <v>287555</v>
      </c>
      <c r="AH225" s="6">
        <v>1056161</v>
      </c>
      <c r="AI225" s="6">
        <v>126002</v>
      </c>
      <c r="AJ225" s="1">
        <v>0</v>
      </c>
      <c r="AK225" s="6">
        <v>61602</v>
      </c>
      <c r="AL225" s="6">
        <v>4564</v>
      </c>
      <c r="AM225" s="1">
        <v>0</v>
      </c>
      <c r="AN225" s="1">
        <v>0</v>
      </c>
      <c r="AO225" s="6">
        <v>21821</v>
      </c>
      <c r="AP225" s="1">
        <v>0</v>
      </c>
      <c r="AQ225" s="1">
        <v>0</v>
      </c>
      <c r="AR225" s="6">
        <v>24415</v>
      </c>
      <c r="AS225" s="6">
        <v>77973</v>
      </c>
      <c r="AT225" s="1">
        <v>0</v>
      </c>
      <c r="AU225" s="6">
        <v>54704</v>
      </c>
      <c r="AV225" s="6">
        <v>74269</v>
      </c>
      <c r="AW225" s="1">
        <v>0</v>
      </c>
      <c r="AX225" s="6">
        <v>215799</v>
      </c>
      <c r="AY225" s="6">
        <v>2946</v>
      </c>
      <c r="AZ225" s="1">
        <v>0</v>
      </c>
      <c r="BA225" s="6">
        <v>131722</v>
      </c>
      <c r="BB225" s="6">
        <v>124375</v>
      </c>
      <c r="BC225" s="6">
        <v>46738</v>
      </c>
      <c r="BD225" s="6">
        <v>220394</v>
      </c>
      <c r="BE225" s="6">
        <v>296696</v>
      </c>
      <c r="BF225" s="6">
        <v>355550</v>
      </c>
      <c r="BG225" s="6">
        <v>385145</v>
      </c>
      <c r="BH225" s="1">
        <v>0</v>
      </c>
      <c r="BI225" s="6">
        <v>34724</v>
      </c>
      <c r="BJ225" s="6">
        <v>63756</v>
      </c>
      <c r="BK225" s="6">
        <v>193504</v>
      </c>
      <c r="BL225" s="6">
        <v>141842</v>
      </c>
      <c r="BM225" s="6">
        <v>36672</v>
      </c>
      <c r="BN225" s="1">
        <v>0</v>
      </c>
      <c r="BO225" s="6">
        <v>56733</v>
      </c>
      <c r="BP225" s="6">
        <v>49447</v>
      </c>
      <c r="BQ225" s="1">
        <v>0</v>
      </c>
      <c r="BR225" s="6">
        <v>36914</v>
      </c>
      <c r="BS225" s="6">
        <v>33350</v>
      </c>
      <c r="BT225" s="6">
        <v>254621</v>
      </c>
      <c r="BU225" s="6">
        <v>132820</v>
      </c>
      <c r="BV225" s="6">
        <v>49961</v>
      </c>
      <c r="BW225" s="1">
        <v>0</v>
      </c>
      <c r="BX225" s="6">
        <v>125269</v>
      </c>
      <c r="BY225" s="1">
        <v>0</v>
      </c>
      <c r="BZ225" s="6">
        <f t="shared" si="15"/>
        <v>6819742</v>
      </c>
    </row>
    <row r="226" spans="1:78" x14ac:dyDescent="0.25">
      <c r="A226" s="35">
        <v>4932</v>
      </c>
      <c r="B226" s="36" t="s">
        <v>572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5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6">
        <f t="shared" si="15"/>
        <v>0</v>
      </c>
    </row>
    <row r="227" spans="1:78" x14ac:dyDescent="0.25">
      <c r="A227" s="35">
        <v>4933</v>
      </c>
      <c r="B227" s="36" t="s">
        <v>573</v>
      </c>
      <c r="C227" s="6">
        <v>10041</v>
      </c>
      <c r="D227" s="1">
        <v>425</v>
      </c>
      <c r="E227" s="1">
        <v>0</v>
      </c>
      <c r="F227" s="1">
        <v>0</v>
      </c>
      <c r="G227" s="6">
        <v>17391</v>
      </c>
      <c r="H227" s="6">
        <v>15323</v>
      </c>
      <c r="I227" s="1">
        <v>0</v>
      </c>
      <c r="J227" s="1">
        <v>0</v>
      </c>
      <c r="K227" s="1">
        <v>0</v>
      </c>
      <c r="L227" s="5">
        <v>0</v>
      </c>
      <c r="M227" s="1">
        <v>0</v>
      </c>
      <c r="N227" s="1">
        <v>0</v>
      </c>
      <c r="O227" s="1">
        <v>0</v>
      </c>
      <c r="P227" s="6">
        <v>33347</v>
      </c>
      <c r="Q227" s="6">
        <v>20104</v>
      </c>
      <c r="R227" s="1">
        <v>0</v>
      </c>
      <c r="S227" s="1">
        <v>0</v>
      </c>
      <c r="T227" s="1">
        <v>0</v>
      </c>
      <c r="U227" s="6">
        <v>4227</v>
      </c>
      <c r="V227" s="6">
        <v>31903</v>
      </c>
      <c r="W227" s="1">
        <v>0</v>
      </c>
      <c r="X227" s="6">
        <v>17030</v>
      </c>
      <c r="Y227" s="6">
        <v>101077</v>
      </c>
      <c r="Z227" s="1">
        <v>0</v>
      </c>
      <c r="AA227" s="6">
        <v>18486</v>
      </c>
      <c r="AB227" s="6">
        <v>3739</v>
      </c>
      <c r="AC227" s="1">
        <v>0</v>
      </c>
      <c r="AD227" s="1">
        <v>0</v>
      </c>
      <c r="AE227" s="1">
        <v>12</v>
      </c>
      <c r="AF227" s="1">
        <v>0</v>
      </c>
      <c r="AG227" s="6">
        <v>39971</v>
      </c>
      <c r="AH227" s="1">
        <v>253</v>
      </c>
      <c r="AI227" s="6">
        <v>30233</v>
      </c>
      <c r="AJ227" s="6">
        <v>2409</v>
      </c>
      <c r="AK227" s="6">
        <v>6363</v>
      </c>
      <c r="AL227" s="6">
        <v>1208</v>
      </c>
      <c r="AM227" s="1">
        <v>0</v>
      </c>
      <c r="AN227" s="1">
        <v>0</v>
      </c>
      <c r="AO227" s="6">
        <v>5472</v>
      </c>
      <c r="AP227" s="1">
        <v>0</v>
      </c>
      <c r="AQ227" s="1">
        <v>0</v>
      </c>
      <c r="AR227" s="1">
        <v>0</v>
      </c>
      <c r="AS227" s="1">
        <v>0</v>
      </c>
      <c r="AT227" s="6">
        <v>2582</v>
      </c>
      <c r="AU227" s="1">
        <v>0</v>
      </c>
      <c r="AV227" s="6">
        <v>2635</v>
      </c>
      <c r="AW227" s="1">
        <v>0</v>
      </c>
      <c r="AX227" s="6">
        <v>1165</v>
      </c>
      <c r="AY227" s="1">
        <v>0</v>
      </c>
      <c r="AZ227" s="1">
        <v>0</v>
      </c>
      <c r="BA227" s="6">
        <v>11511</v>
      </c>
      <c r="BB227" s="1">
        <v>0</v>
      </c>
      <c r="BC227" s="1">
        <v>0</v>
      </c>
      <c r="BD227" s="6">
        <v>35811</v>
      </c>
      <c r="BE227" s="1">
        <v>0</v>
      </c>
      <c r="BF227" s="6">
        <v>106201</v>
      </c>
      <c r="BG227" s="1">
        <v>0</v>
      </c>
      <c r="BH227" s="1">
        <v>655</v>
      </c>
      <c r="BI227" s="6">
        <v>22027</v>
      </c>
      <c r="BJ227" s="6">
        <v>13486</v>
      </c>
      <c r="BK227" s="6">
        <v>17015</v>
      </c>
      <c r="BL227" s="6">
        <v>1932</v>
      </c>
      <c r="BM227" s="1">
        <v>0</v>
      </c>
      <c r="BN227" s="1">
        <v>0</v>
      </c>
      <c r="BO227" s="6">
        <v>8734</v>
      </c>
      <c r="BP227" s="1">
        <v>112</v>
      </c>
      <c r="BQ227" s="1">
        <v>0</v>
      </c>
      <c r="BR227" s="1">
        <v>0</v>
      </c>
      <c r="BS227" s="6">
        <v>3507</v>
      </c>
      <c r="BT227" s="1">
        <v>558</v>
      </c>
      <c r="BU227" s="6">
        <v>33286</v>
      </c>
      <c r="BV227" s="6">
        <v>15137</v>
      </c>
      <c r="BW227" s="6">
        <v>88593</v>
      </c>
      <c r="BX227" s="6">
        <v>41594</v>
      </c>
      <c r="BY227" s="1">
        <v>0</v>
      </c>
      <c r="BZ227" s="6">
        <f t="shared" si="15"/>
        <v>765555</v>
      </c>
    </row>
    <row r="228" spans="1:78" x14ac:dyDescent="0.25">
      <c r="A228" s="35">
        <v>4935</v>
      </c>
      <c r="B228" s="36" t="s">
        <v>574</v>
      </c>
      <c r="C228" s="1">
        <v>0</v>
      </c>
      <c r="D228" s="1">
        <v>0</v>
      </c>
      <c r="E228" s="1">
        <v>0</v>
      </c>
      <c r="F228" s="1">
        <v>0</v>
      </c>
      <c r="G228" s="6">
        <v>106405</v>
      </c>
      <c r="H228" s="1">
        <v>0</v>
      </c>
      <c r="I228" s="1">
        <v>0</v>
      </c>
      <c r="J228" s="1">
        <v>0</v>
      </c>
      <c r="K228" s="1">
        <v>0</v>
      </c>
      <c r="L228" s="5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6">
        <v>50012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6">
        <v>104660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6">
        <f t="shared" si="15"/>
        <v>261077</v>
      </c>
    </row>
    <row r="229" spans="1:78" x14ac:dyDescent="0.25">
      <c r="A229" s="35">
        <v>4936</v>
      </c>
      <c r="B229" s="36" t="s">
        <v>575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5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6">
        <f t="shared" si="15"/>
        <v>0</v>
      </c>
    </row>
    <row r="230" spans="1:78" x14ac:dyDescent="0.25">
      <c r="A230" s="35">
        <v>4937</v>
      </c>
      <c r="B230" s="36" t="s">
        <v>576</v>
      </c>
      <c r="C230" s="6">
        <v>16927</v>
      </c>
      <c r="D230" s="6">
        <v>32821</v>
      </c>
      <c r="E230" s="6">
        <v>14153</v>
      </c>
      <c r="F230" s="6">
        <v>139723</v>
      </c>
      <c r="G230" s="6">
        <v>19967</v>
      </c>
      <c r="H230" s="6">
        <v>109369</v>
      </c>
      <c r="I230" s="6">
        <v>6267</v>
      </c>
      <c r="J230" s="6">
        <v>157072</v>
      </c>
      <c r="K230" s="6">
        <v>9267</v>
      </c>
      <c r="L230" s="5">
        <v>5928</v>
      </c>
      <c r="M230" s="6">
        <v>155375</v>
      </c>
      <c r="N230" s="6">
        <v>154704</v>
      </c>
      <c r="O230" s="6">
        <v>7195</v>
      </c>
      <c r="P230" s="1">
        <v>0</v>
      </c>
      <c r="Q230" s="6">
        <v>53600</v>
      </c>
      <c r="R230" s="6">
        <v>6522</v>
      </c>
      <c r="S230" s="1">
        <v>0</v>
      </c>
      <c r="T230" s="1">
        <v>0</v>
      </c>
      <c r="U230" s="6">
        <v>60328</v>
      </c>
      <c r="V230" s="6">
        <v>156654</v>
      </c>
      <c r="W230" s="1">
        <v>0</v>
      </c>
      <c r="X230" s="1">
        <v>0</v>
      </c>
      <c r="Y230" s="6">
        <v>80456</v>
      </c>
      <c r="Z230" s="6">
        <v>28930</v>
      </c>
      <c r="AA230" s="1">
        <v>0</v>
      </c>
      <c r="AB230" s="6">
        <v>77709</v>
      </c>
      <c r="AC230" s="6">
        <v>150323</v>
      </c>
      <c r="AD230" s="1">
        <v>0</v>
      </c>
      <c r="AE230" s="1">
        <v>0</v>
      </c>
      <c r="AF230" s="6">
        <v>12256</v>
      </c>
      <c r="AG230" s="1">
        <v>0</v>
      </c>
      <c r="AH230" s="6">
        <v>536045</v>
      </c>
      <c r="AI230" s="6">
        <v>84113</v>
      </c>
      <c r="AJ230" s="6">
        <v>2055</v>
      </c>
      <c r="AK230" s="1">
        <v>0</v>
      </c>
      <c r="AL230" s="6">
        <v>34781</v>
      </c>
      <c r="AM230" s="1">
        <v>0</v>
      </c>
      <c r="AN230" s="1">
        <v>0</v>
      </c>
      <c r="AO230" s="6">
        <v>10058</v>
      </c>
      <c r="AP230" s="6">
        <v>91651</v>
      </c>
      <c r="AQ230" s="6">
        <v>61470</v>
      </c>
      <c r="AR230" s="6">
        <v>26321</v>
      </c>
      <c r="AS230" s="1">
        <v>0</v>
      </c>
      <c r="AT230" s="6">
        <v>72281</v>
      </c>
      <c r="AU230" s="6">
        <v>73207</v>
      </c>
      <c r="AV230" s="6">
        <v>8183</v>
      </c>
      <c r="AW230" s="1">
        <v>0</v>
      </c>
      <c r="AX230" s="6">
        <v>87183</v>
      </c>
      <c r="AY230" s="1">
        <v>0</v>
      </c>
      <c r="AZ230" s="1">
        <v>0</v>
      </c>
      <c r="BA230" s="1">
        <v>0</v>
      </c>
      <c r="BB230" s="6">
        <v>21303</v>
      </c>
      <c r="BC230" s="6">
        <v>32763</v>
      </c>
      <c r="BD230" s="6">
        <v>79701</v>
      </c>
      <c r="BE230" s="6">
        <v>407513</v>
      </c>
      <c r="BF230" s="6">
        <v>396401</v>
      </c>
      <c r="BG230" s="6">
        <v>271848</v>
      </c>
      <c r="BH230" s="1">
        <v>0</v>
      </c>
      <c r="BI230" s="6">
        <v>6280</v>
      </c>
      <c r="BJ230" s="6">
        <v>47547</v>
      </c>
      <c r="BK230" s="6">
        <v>151122</v>
      </c>
      <c r="BL230" s="6">
        <v>7309</v>
      </c>
      <c r="BM230" s="6">
        <v>8151</v>
      </c>
      <c r="BN230" s="6">
        <v>27509</v>
      </c>
      <c r="BO230" s="6">
        <v>190587</v>
      </c>
      <c r="BP230" s="6">
        <v>127365</v>
      </c>
      <c r="BQ230" s="6">
        <v>5918</v>
      </c>
      <c r="BR230" s="6">
        <v>64303</v>
      </c>
      <c r="BS230" s="6">
        <v>13954</v>
      </c>
      <c r="BT230" s="6">
        <v>18097</v>
      </c>
      <c r="BU230" s="1">
        <v>0</v>
      </c>
      <c r="BV230" s="6">
        <v>24055</v>
      </c>
      <c r="BW230" s="6">
        <v>32279</v>
      </c>
      <c r="BX230" s="1">
        <v>0</v>
      </c>
      <c r="BY230" s="1">
        <v>0</v>
      </c>
      <c r="BZ230" s="6">
        <f t="shared" si="15"/>
        <v>4476899</v>
      </c>
    </row>
    <row r="231" spans="1:78" x14ac:dyDescent="0.25">
      <c r="A231" s="35">
        <v>4939</v>
      </c>
      <c r="B231" s="36" t="s">
        <v>577</v>
      </c>
      <c r="C231" s="1">
        <v>0</v>
      </c>
      <c r="D231" s="1">
        <v>0</v>
      </c>
      <c r="E231" s="1">
        <v>0</v>
      </c>
      <c r="F231" s="1">
        <v>0</v>
      </c>
      <c r="G231" s="6">
        <v>92360</v>
      </c>
      <c r="H231" s="1">
        <v>0</v>
      </c>
      <c r="I231" s="1">
        <v>0</v>
      </c>
      <c r="J231" s="1">
        <v>0</v>
      </c>
      <c r="K231" s="1">
        <v>0</v>
      </c>
      <c r="L231" s="5">
        <v>0</v>
      </c>
      <c r="M231" s="1">
        <v>0</v>
      </c>
      <c r="N231" s="1">
        <v>0</v>
      </c>
      <c r="O231" s="1">
        <v>0</v>
      </c>
      <c r="P231" s="6">
        <v>64774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6">
        <v>10278539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6">
        <v>98973</v>
      </c>
      <c r="AS231" s="1">
        <v>0</v>
      </c>
      <c r="AT231" s="6">
        <v>4643</v>
      </c>
      <c r="AU231" s="1">
        <v>0</v>
      </c>
      <c r="AV231" s="1">
        <v>0</v>
      </c>
      <c r="AW231" s="1">
        <v>0</v>
      </c>
      <c r="AX231" s="6">
        <v>9757</v>
      </c>
      <c r="AY231" s="1">
        <v>0</v>
      </c>
      <c r="AZ231" s="1">
        <v>0</v>
      </c>
      <c r="BA231" s="1">
        <v>0</v>
      </c>
      <c r="BB231" s="1">
        <v>0</v>
      </c>
      <c r="BC231" s="6">
        <v>60478</v>
      </c>
      <c r="BD231" s="1">
        <v>0</v>
      </c>
      <c r="BE231" s="6">
        <v>120227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6">
        <v>52831</v>
      </c>
      <c r="BR231" s="1">
        <v>0</v>
      </c>
      <c r="BS231" s="6">
        <v>84538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6">
        <f t="shared" si="15"/>
        <v>10867120</v>
      </c>
    </row>
    <row r="232" spans="1:78" x14ac:dyDescent="0.25">
      <c r="A232" s="35">
        <v>4971</v>
      </c>
      <c r="B232" s="36" t="s">
        <v>578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5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6">
        <f t="shared" si="15"/>
        <v>0</v>
      </c>
    </row>
    <row r="233" spans="1:78" x14ac:dyDescent="0.25">
      <c r="A233" s="35">
        <v>4974</v>
      </c>
      <c r="B233" s="36" t="s">
        <v>579</v>
      </c>
      <c r="C233" s="6">
        <v>1069649</v>
      </c>
      <c r="D233" s="6">
        <v>38252195</v>
      </c>
      <c r="E233" s="6">
        <v>2992445</v>
      </c>
      <c r="F233" s="6">
        <v>5076668</v>
      </c>
      <c r="G233" s="6">
        <v>3810333</v>
      </c>
      <c r="H233" s="6">
        <v>2467428</v>
      </c>
      <c r="I233" s="6">
        <v>1561344</v>
      </c>
      <c r="J233" s="6">
        <v>15697181</v>
      </c>
      <c r="K233" s="6">
        <v>3481651</v>
      </c>
      <c r="L233" s="5">
        <v>5674239</v>
      </c>
      <c r="M233" s="6">
        <v>41170</v>
      </c>
      <c r="N233" s="6">
        <v>31468977</v>
      </c>
      <c r="O233" s="6">
        <v>2562019</v>
      </c>
      <c r="P233" s="6">
        <v>86954880</v>
      </c>
      <c r="Q233" s="6">
        <v>3054982</v>
      </c>
      <c r="R233" s="6">
        <v>4910428</v>
      </c>
      <c r="S233" s="6">
        <v>10786573</v>
      </c>
      <c r="T233" s="1">
        <v>0</v>
      </c>
      <c r="U233" s="6">
        <v>8904759</v>
      </c>
      <c r="V233" s="6">
        <v>15328303</v>
      </c>
      <c r="W233" s="6">
        <v>4796757</v>
      </c>
      <c r="X233" s="6">
        <v>26431143</v>
      </c>
      <c r="Y233" s="6">
        <v>12170059</v>
      </c>
      <c r="Z233" s="6">
        <v>2413269</v>
      </c>
      <c r="AA233" s="6">
        <v>2810456</v>
      </c>
      <c r="AB233" s="6">
        <v>5538876</v>
      </c>
      <c r="AC233" s="6">
        <v>8298522</v>
      </c>
      <c r="AD233" s="6">
        <v>477681</v>
      </c>
      <c r="AE233" s="6">
        <v>3816980</v>
      </c>
      <c r="AF233" s="6">
        <v>2147209</v>
      </c>
      <c r="AG233" s="6">
        <v>12982593</v>
      </c>
      <c r="AH233" s="6">
        <v>57861149</v>
      </c>
      <c r="AI233" s="1">
        <v>0</v>
      </c>
      <c r="AJ233" s="6">
        <v>192912</v>
      </c>
      <c r="AK233" s="6">
        <v>1267030</v>
      </c>
      <c r="AL233" s="6">
        <v>5323449</v>
      </c>
      <c r="AM233" s="6">
        <v>41288931</v>
      </c>
      <c r="AN233" s="1">
        <v>0</v>
      </c>
      <c r="AO233" s="6">
        <v>10908549</v>
      </c>
      <c r="AP233" s="6">
        <v>5453865</v>
      </c>
      <c r="AQ233" s="6">
        <v>3434082</v>
      </c>
      <c r="AR233" s="6">
        <v>3108289</v>
      </c>
      <c r="AS233" s="6">
        <v>8581715</v>
      </c>
      <c r="AT233" s="6">
        <v>8759269</v>
      </c>
      <c r="AU233" s="6">
        <v>5637703</v>
      </c>
      <c r="AV233" s="6">
        <v>1280086</v>
      </c>
      <c r="AW233" s="6">
        <v>3719460</v>
      </c>
      <c r="AX233" s="6">
        <v>4608425</v>
      </c>
      <c r="AY233" s="6">
        <v>1350619</v>
      </c>
      <c r="AZ233" s="6">
        <v>13720123</v>
      </c>
      <c r="BA233" s="6">
        <v>2877370</v>
      </c>
      <c r="BB233" s="6">
        <v>3619204</v>
      </c>
      <c r="BC233" s="6">
        <v>4586153</v>
      </c>
      <c r="BD233" s="6">
        <v>14771013</v>
      </c>
      <c r="BE233" s="6">
        <v>4834357</v>
      </c>
      <c r="BF233" s="6">
        <v>29280472</v>
      </c>
      <c r="BG233" s="6">
        <v>16087336</v>
      </c>
      <c r="BH233" s="6">
        <v>1703614</v>
      </c>
      <c r="BI233" s="6">
        <v>805112</v>
      </c>
      <c r="BJ233" s="6">
        <v>5538854</v>
      </c>
      <c r="BK233" s="6">
        <v>700156</v>
      </c>
      <c r="BL233" s="6">
        <v>1531853</v>
      </c>
      <c r="BM233" s="6">
        <v>3982925</v>
      </c>
      <c r="BN233" s="6">
        <v>10055429</v>
      </c>
      <c r="BO233" s="6">
        <v>11237431</v>
      </c>
      <c r="BP233" s="6">
        <v>19961564</v>
      </c>
      <c r="BQ233" s="6">
        <v>5052124</v>
      </c>
      <c r="BR233" s="6">
        <v>10452414</v>
      </c>
      <c r="BS233" s="6">
        <v>4896055</v>
      </c>
      <c r="BT233" s="6">
        <v>1548198</v>
      </c>
      <c r="BU233" s="6">
        <v>21114091</v>
      </c>
      <c r="BV233" s="6">
        <v>756772</v>
      </c>
      <c r="BW233" s="6">
        <v>10531268</v>
      </c>
      <c r="BX233" s="6">
        <v>11844093</v>
      </c>
      <c r="BY233" s="6">
        <v>816165</v>
      </c>
      <c r="BZ233" s="6">
        <f t="shared" si="15"/>
        <v>701058448</v>
      </c>
    </row>
    <row r="234" spans="1:78" x14ac:dyDescent="0.25">
      <c r="A234" s="35">
        <v>4975</v>
      </c>
      <c r="B234" s="36" t="s">
        <v>580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5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6">
        <v>137256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6">
        <v>32221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6">
        <v>2705882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6">
        <f t="shared" si="15"/>
        <v>2875359</v>
      </c>
    </row>
    <row r="235" spans="1:78" x14ac:dyDescent="0.25">
      <c r="A235" s="35">
        <v>4977</v>
      </c>
      <c r="B235" s="36" t="s">
        <v>581</v>
      </c>
      <c r="C235" s="6">
        <v>56101</v>
      </c>
      <c r="D235" s="6">
        <v>144228</v>
      </c>
      <c r="E235" s="6">
        <v>362799</v>
      </c>
      <c r="F235" s="1">
        <v>0</v>
      </c>
      <c r="G235" s="1">
        <v>0</v>
      </c>
      <c r="H235" s="6">
        <v>177206</v>
      </c>
      <c r="I235" s="1">
        <v>0</v>
      </c>
      <c r="J235" s="6">
        <v>187897</v>
      </c>
      <c r="K235" s="6">
        <v>144239</v>
      </c>
      <c r="L235" s="5">
        <v>1705151</v>
      </c>
      <c r="M235" s="1">
        <v>0</v>
      </c>
      <c r="N235" s="6">
        <v>5770406</v>
      </c>
      <c r="O235" s="6">
        <v>190837</v>
      </c>
      <c r="P235" s="6">
        <v>2376884</v>
      </c>
      <c r="Q235" s="6">
        <v>1306270</v>
      </c>
      <c r="R235" s="1">
        <v>0</v>
      </c>
      <c r="S235" s="6">
        <v>2240782</v>
      </c>
      <c r="T235" s="1">
        <v>0</v>
      </c>
      <c r="U235" s="6">
        <v>166408</v>
      </c>
      <c r="V235" s="6">
        <v>359047</v>
      </c>
      <c r="W235" s="1">
        <v>0</v>
      </c>
      <c r="X235" s="6">
        <v>726385</v>
      </c>
      <c r="Y235" s="6">
        <v>2172122</v>
      </c>
      <c r="Z235" s="6">
        <v>206554</v>
      </c>
      <c r="AA235" s="1">
        <v>0</v>
      </c>
      <c r="AB235" s="1">
        <v>0</v>
      </c>
      <c r="AC235" s="6">
        <v>409849</v>
      </c>
      <c r="AD235" s="6">
        <v>1711</v>
      </c>
      <c r="AE235" s="6">
        <v>187018</v>
      </c>
      <c r="AF235" s="1">
        <v>0</v>
      </c>
      <c r="AG235" s="1">
        <v>0</v>
      </c>
      <c r="AH235" s="1">
        <v>0</v>
      </c>
      <c r="AI235" s="6">
        <v>27991</v>
      </c>
      <c r="AJ235" s="1">
        <v>0</v>
      </c>
      <c r="AK235" s="1">
        <v>0</v>
      </c>
      <c r="AL235" s="6">
        <v>749759</v>
      </c>
      <c r="AM235" s="6">
        <v>2696037</v>
      </c>
      <c r="AN235" s="1">
        <v>0</v>
      </c>
      <c r="AO235" s="6">
        <v>435936</v>
      </c>
      <c r="AP235" s="6">
        <v>1404496</v>
      </c>
      <c r="AQ235" s="6">
        <v>299694</v>
      </c>
      <c r="AR235" s="6">
        <v>624559</v>
      </c>
      <c r="AS235" s="6">
        <v>2870879</v>
      </c>
      <c r="AT235" s="6">
        <v>495462</v>
      </c>
      <c r="AU235" s="6">
        <v>110464</v>
      </c>
      <c r="AV235" s="1">
        <v>0</v>
      </c>
      <c r="AW235" s="6">
        <v>61401</v>
      </c>
      <c r="AX235" s="6">
        <v>563728</v>
      </c>
      <c r="AY235" s="6">
        <v>82746</v>
      </c>
      <c r="AZ235" s="6">
        <v>1215821</v>
      </c>
      <c r="BA235" s="6">
        <v>126248</v>
      </c>
      <c r="BB235" s="6">
        <v>88068</v>
      </c>
      <c r="BC235" s="1">
        <v>1</v>
      </c>
      <c r="BD235" s="6">
        <v>2506149</v>
      </c>
      <c r="BE235" s="6">
        <v>3463050</v>
      </c>
      <c r="BF235" s="6">
        <v>3034772</v>
      </c>
      <c r="BG235" s="6">
        <v>2061745</v>
      </c>
      <c r="BH235" s="6">
        <v>86698</v>
      </c>
      <c r="BI235" s="6">
        <v>82625</v>
      </c>
      <c r="BJ235" s="6">
        <v>497140</v>
      </c>
      <c r="BK235" s="6">
        <v>458105</v>
      </c>
      <c r="BL235" s="6">
        <v>36703</v>
      </c>
      <c r="BM235" s="6">
        <v>3107</v>
      </c>
      <c r="BN235" s="6">
        <v>961948</v>
      </c>
      <c r="BO235" s="6">
        <v>977550</v>
      </c>
      <c r="BP235" s="6">
        <v>765277</v>
      </c>
      <c r="BQ235" s="6">
        <v>202802</v>
      </c>
      <c r="BR235" s="1">
        <v>0</v>
      </c>
      <c r="BS235" s="6">
        <v>180920</v>
      </c>
      <c r="BT235" s="6">
        <v>44511</v>
      </c>
      <c r="BU235" s="1">
        <v>0</v>
      </c>
      <c r="BV235" s="1">
        <v>0</v>
      </c>
      <c r="BW235" s="6">
        <v>379049</v>
      </c>
      <c r="BX235" s="6">
        <v>71228</v>
      </c>
      <c r="BY235" s="6">
        <v>9817</v>
      </c>
      <c r="BZ235" s="6">
        <f t="shared" si="15"/>
        <v>46568380</v>
      </c>
    </row>
    <row r="236" spans="1:78" x14ac:dyDescent="0.25">
      <c r="A236" s="35">
        <v>4979</v>
      </c>
      <c r="B236" s="36" t="s">
        <v>582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5">
        <v>130797</v>
      </c>
      <c r="M236" s="1">
        <v>0</v>
      </c>
      <c r="N236" s="1">
        <v>0</v>
      </c>
      <c r="O236" s="6">
        <v>59429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6">
        <v>159678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6">
        <f t="shared" si="15"/>
        <v>349904</v>
      </c>
    </row>
    <row r="237" spans="1:78" x14ac:dyDescent="0.25">
      <c r="A237" s="35">
        <v>4990</v>
      </c>
      <c r="B237" s="36" t="s">
        <v>583</v>
      </c>
      <c r="L237" s="5">
        <v>0</v>
      </c>
      <c r="BZ237" s="6">
        <f t="shared" si="15"/>
        <v>0</v>
      </c>
    </row>
    <row r="238" spans="1:78" x14ac:dyDescent="0.25">
      <c r="A238" s="35">
        <v>4991</v>
      </c>
      <c r="B238" s="36" t="s">
        <v>584</v>
      </c>
      <c r="C238" s="6">
        <v>144506</v>
      </c>
      <c r="D238" s="6">
        <v>738478</v>
      </c>
      <c r="E238" s="6">
        <v>68268</v>
      </c>
      <c r="F238" s="6">
        <v>541326</v>
      </c>
      <c r="G238" s="6">
        <v>292945</v>
      </c>
      <c r="H238" s="6">
        <v>246262</v>
      </c>
      <c r="I238" s="6">
        <v>128237</v>
      </c>
      <c r="J238" s="6">
        <v>680853</v>
      </c>
      <c r="K238" s="6">
        <v>38382</v>
      </c>
      <c r="L238" s="5">
        <v>235881</v>
      </c>
      <c r="M238" s="6">
        <v>1008744</v>
      </c>
      <c r="N238" s="6">
        <v>2123842</v>
      </c>
      <c r="O238" s="6">
        <v>127121</v>
      </c>
      <c r="P238" s="6">
        <v>3001704</v>
      </c>
      <c r="Q238" s="6">
        <v>362277</v>
      </c>
      <c r="R238" s="6">
        <v>365826</v>
      </c>
      <c r="S238" s="6">
        <v>270900</v>
      </c>
      <c r="T238" s="1">
        <v>0</v>
      </c>
      <c r="U238" s="6">
        <v>243673</v>
      </c>
      <c r="V238" s="6">
        <v>510205</v>
      </c>
      <c r="W238" s="6">
        <v>75058</v>
      </c>
      <c r="X238" s="6">
        <v>232334</v>
      </c>
      <c r="Y238" s="6">
        <v>1142513</v>
      </c>
      <c r="Z238" s="6">
        <v>66397</v>
      </c>
      <c r="AA238" s="1">
        <v>0</v>
      </c>
      <c r="AB238" s="6">
        <v>136548</v>
      </c>
      <c r="AC238" s="6">
        <v>474855</v>
      </c>
      <c r="AD238" s="6">
        <v>46094</v>
      </c>
      <c r="AE238" s="6">
        <v>275773</v>
      </c>
      <c r="AF238" s="6">
        <v>63800</v>
      </c>
      <c r="AG238" s="6">
        <v>388683</v>
      </c>
      <c r="AH238" s="6">
        <v>3671172</v>
      </c>
      <c r="AI238" s="6">
        <v>561391</v>
      </c>
      <c r="AJ238" s="6">
        <v>36436</v>
      </c>
      <c r="AK238" s="1">
        <v>0</v>
      </c>
      <c r="AL238" s="6">
        <v>105480</v>
      </c>
      <c r="AM238" s="6">
        <v>1861826</v>
      </c>
      <c r="AN238" s="1">
        <v>0</v>
      </c>
      <c r="AO238" s="6">
        <v>592836</v>
      </c>
      <c r="AP238" s="6">
        <v>575722</v>
      </c>
      <c r="AQ238" s="1">
        <v>0</v>
      </c>
      <c r="AR238" s="1">
        <v>0</v>
      </c>
      <c r="AS238" s="6">
        <v>76011</v>
      </c>
      <c r="AT238" s="6">
        <v>814148</v>
      </c>
      <c r="AU238" s="6">
        <v>417470</v>
      </c>
      <c r="AV238" s="1">
        <v>0</v>
      </c>
      <c r="AW238" s="6">
        <v>196207</v>
      </c>
      <c r="AX238" s="6">
        <v>829130</v>
      </c>
      <c r="AY238" s="6">
        <v>36387</v>
      </c>
      <c r="AZ238" s="6">
        <v>232108</v>
      </c>
      <c r="BA238" s="6">
        <v>202405</v>
      </c>
      <c r="BB238" s="6">
        <v>422537</v>
      </c>
      <c r="BC238" s="6">
        <v>428749</v>
      </c>
      <c r="BD238" s="6">
        <v>622936</v>
      </c>
      <c r="BE238" s="6">
        <v>1011669</v>
      </c>
      <c r="BF238" s="6">
        <v>1027715</v>
      </c>
      <c r="BG238" s="6">
        <v>1169014</v>
      </c>
      <c r="BH238" s="6">
        <v>138595</v>
      </c>
      <c r="BI238" s="6">
        <v>178168</v>
      </c>
      <c r="BJ238" s="6">
        <v>482075</v>
      </c>
      <c r="BK238" s="6">
        <v>105702</v>
      </c>
      <c r="BL238" s="6">
        <v>183106</v>
      </c>
      <c r="BM238" s="6">
        <v>340773</v>
      </c>
      <c r="BN238" s="6">
        <v>527264</v>
      </c>
      <c r="BO238" s="6">
        <v>387928</v>
      </c>
      <c r="BP238" s="6">
        <v>354421</v>
      </c>
      <c r="BQ238" s="6">
        <v>189423</v>
      </c>
      <c r="BR238" s="6">
        <v>219105</v>
      </c>
      <c r="BS238" s="6">
        <v>72722</v>
      </c>
      <c r="BT238" s="6">
        <v>246171</v>
      </c>
      <c r="BU238" s="6">
        <v>756644</v>
      </c>
      <c r="BV238" s="6">
        <v>723847</v>
      </c>
      <c r="BW238" s="1">
        <v>0</v>
      </c>
      <c r="BX238" s="1">
        <v>0</v>
      </c>
      <c r="BY238" s="1">
        <v>0</v>
      </c>
      <c r="BZ238" s="6">
        <f t="shared" si="15"/>
        <v>33828778</v>
      </c>
    </row>
    <row r="239" spans="1:78" x14ac:dyDescent="0.25">
      <c r="A239" s="35">
        <v>4992</v>
      </c>
      <c r="B239" s="36" t="s">
        <v>585</v>
      </c>
      <c r="C239" s="6">
        <v>61533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5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6">
        <v>111957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">
        <v>34134</v>
      </c>
      <c r="AB239" s="6">
        <v>14432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6">
        <v>95003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6">
        <f t="shared" si="15"/>
        <v>317059</v>
      </c>
    </row>
    <row r="240" spans="1:78" x14ac:dyDescent="0.25">
      <c r="A240" s="35">
        <v>4997</v>
      </c>
      <c r="B240" s="36" t="s">
        <v>586</v>
      </c>
      <c r="C240" s="6">
        <v>85520</v>
      </c>
      <c r="D240" s="6">
        <v>752297</v>
      </c>
      <c r="E240" s="6">
        <v>86570</v>
      </c>
      <c r="F240" s="6">
        <v>179015</v>
      </c>
      <c r="G240" s="6">
        <v>102630</v>
      </c>
      <c r="H240" s="6">
        <v>90668</v>
      </c>
      <c r="I240" s="6">
        <v>66490</v>
      </c>
      <c r="J240" s="6">
        <v>335273</v>
      </c>
      <c r="K240" s="6">
        <v>129607</v>
      </c>
      <c r="L240" s="5">
        <v>0</v>
      </c>
      <c r="M240" s="6">
        <v>730931</v>
      </c>
      <c r="N240" s="6">
        <v>885040</v>
      </c>
      <c r="O240" s="1">
        <v>0</v>
      </c>
      <c r="P240" s="6">
        <v>1683471</v>
      </c>
      <c r="Q240" s="6">
        <v>126073</v>
      </c>
      <c r="R240" s="6">
        <v>229149</v>
      </c>
      <c r="S240" s="6">
        <v>206773</v>
      </c>
      <c r="T240" s="1">
        <v>0</v>
      </c>
      <c r="U240" s="6">
        <v>256945</v>
      </c>
      <c r="V240" s="6">
        <v>367844</v>
      </c>
      <c r="W240" s="6">
        <v>84755</v>
      </c>
      <c r="X240" s="6">
        <v>408697</v>
      </c>
      <c r="Y240" s="6">
        <v>411469</v>
      </c>
      <c r="Z240" s="6">
        <v>109300</v>
      </c>
      <c r="AA240" s="6">
        <v>94954</v>
      </c>
      <c r="AB240" s="6">
        <v>127239</v>
      </c>
      <c r="AC240" s="6">
        <v>546292</v>
      </c>
      <c r="AD240" s="6">
        <v>61290</v>
      </c>
      <c r="AE240" s="6">
        <v>70223</v>
      </c>
      <c r="AF240" s="6">
        <v>50934</v>
      </c>
      <c r="AG240" s="6">
        <v>265424</v>
      </c>
      <c r="AH240" s="6">
        <v>2101433</v>
      </c>
      <c r="AI240" s="6">
        <v>176959</v>
      </c>
      <c r="AJ240" s="6">
        <v>27182</v>
      </c>
      <c r="AK240" s="6">
        <v>53327</v>
      </c>
      <c r="AL240" s="6">
        <v>155731</v>
      </c>
      <c r="AM240" s="6">
        <v>1250958</v>
      </c>
      <c r="AN240" s="1">
        <v>0</v>
      </c>
      <c r="AO240" s="6">
        <v>192292</v>
      </c>
      <c r="AP240" s="6">
        <v>238676</v>
      </c>
      <c r="AQ240" s="6">
        <v>204447</v>
      </c>
      <c r="AR240" s="6">
        <v>137312</v>
      </c>
      <c r="AS240" s="6">
        <v>78352</v>
      </c>
      <c r="AT240" s="6">
        <v>459010</v>
      </c>
      <c r="AU240" s="6">
        <v>278334</v>
      </c>
      <c r="AV240" s="6">
        <v>52908</v>
      </c>
      <c r="AW240" s="6">
        <v>232021</v>
      </c>
      <c r="AX240" s="6">
        <v>213399</v>
      </c>
      <c r="AY240" s="6">
        <v>37463</v>
      </c>
      <c r="AZ240" s="6">
        <v>526710</v>
      </c>
      <c r="BA240" s="6">
        <v>189175</v>
      </c>
      <c r="BB240" s="6">
        <v>170893</v>
      </c>
      <c r="BC240" s="6">
        <v>215135</v>
      </c>
      <c r="BD240" s="6">
        <v>696577</v>
      </c>
      <c r="BE240" s="6">
        <v>290542</v>
      </c>
      <c r="BF240" s="6">
        <v>897562</v>
      </c>
      <c r="BG240" s="6">
        <v>485023</v>
      </c>
      <c r="BH240" s="6">
        <v>101064</v>
      </c>
      <c r="BI240" s="1">
        <v>0</v>
      </c>
      <c r="BJ240" s="6">
        <v>249425</v>
      </c>
      <c r="BK240" s="6">
        <v>108765</v>
      </c>
      <c r="BL240" s="6">
        <v>54190</v>
      </c>
      <c r="BM240" s="6">
        <v>122223</v>
      </c>
      <c r="BN240" s="6">
        <v>263616</v>
      </c>
      <c r="BO240" s="6">
        <v>287486</v>
      </c>
      <c r="BP240" s="6">
        <v>575751</v>
      </c>
      <c r="BQ240" s="6">
        <v>114112</v>
      </c>
      <c r="BR240" s="6">
        <v>171815</v>
      </c>
      <c r="BS240" s="6">
        <v>141977</v>
      </c>
      <c r="BT240" s="6">
        <v>61873</v>
      </c>
      <c r="BU240" s="6">
        <v>600934</v>
      </c>
      <c r="BV240" s="6">
        <v>59486</v>
      </c>
      <c r="BW240" s="6">
        <v>335267</v>
      </c>
      <c r="BX240" s="6">
        <v>288416</v>
      </c>
      <c r="BY240" s="1">
        <v>0</v>
      </c>
      <c r="BZ240" s="6">
        <f t="shared" si="15"/>
        <v>21442694</v>
      </c>
    </row>
    <row r="241" spans="1:78" x14ac:dyDescent="0.25">
      <c r="A241" s="35">
        <v>4999</v>
      </c>
      <c r="B241" s="36" t="s">
        <v>587</v>
      </c>
      <c r="C241" s="6">
        <v>3703</v>
      </c>
      <c r="D241" s="6">
        <v>772298</v>
      </c>
      <c r="E241" s="6">
        <v>212844</v>
      </c>
      <c r="F241" s="6">
        <v>977226</v>
      </c>
      <c r="G241" s="6">
        <v>79933</v>
      </c>
      <c r="H241" s="1">
        <v>0</v>
      </c>
      <c r="I241" s="6">
        <v>63289</v>
      </c>
      <c r="J241" s="6">
        <v>171992</v>
      </c>
      <c r="K241" s="6">
        <v>147060</v>
      </c>
      <c r="L241" s="5">
        <v>2173601</v>
      </c>
      <c r="M241" s="6">
        <v>3963362</v>
      </c>
      <c r="N241" s="6">
        <v>5741559</v>
      </c>
      <c r="O241" s="6">
        <v>174512</v>
      </c>
      <c r="P241" s="6">
        <v>17878471</v>
      </c>
      <c r="Q241" s="6">
        <v>65521</v>
      </c>
      <c r="R241" s="6">
        <v>276482</v>
      </c>
      <c r="S241" s="6">
        <v>354257</v>
      </c>
      <c r="T241" s="1">
        <v>0</v>
      </c>
      <c r="U241" s="6">
        <v>109215</v>
      </c>
      <c r="V241" s="6">
        <v>310140</v>
      </c>
      <c r="W241" s="1">
        <v>0</v>
      </c>
      <c r="X241" s="6">
        <v>82409</v>
      </c>
      <c r="Y241" s="6">
        <v>316633</v>
      </c>
      <c r="Z241" s="1">
        <v>0</v>
      </c>
      <c r="AA241" s="6">
        <v>87950</v>
      </c>
      <c r="AB241" s="6">
        <v>336436</v>
      </c>
      <c r="AC241" s="6">
        <v>288009</v>
      </c>
      <c r="AD241" s="1">
        <v>0</v>
      </c>
      <c r="AE241" s="6">
        <v>246013</v>
      </c>
      <c r="AF241" s="6">
        <v>74330</v>
      </c>
      <c r="AG241" s="6">
        <v>5765351</v>
      </c>
      <c r="AH241" s="6">
        <v>1801556</v>
      </c>
      <c r="AI241" s="6">
        <v>563733</v>
      </c>
      <c r="AJ241" s="1">
        <v>0</v>
      </c>
      <c r="AK241" s="1">
        <v>930</v>
      </c>
      <c r="AL241" s="6">
        <v>867377</v>
      </c>
      <c r="AM241" s="6">
        <v>956975</v>
      </c>
      <c r="AN241" s="1">
        <v>0</v>
      </c>
      <c r="AO241" s="6">
        <v>794367</v>
      </c>
      <c r="AP241" s="6">
        <v>5661035</v>
      </c>
      <c r="AQ241" s="6">
        <v>376689</v>
      </c>
      <c r="AR241" s="6">
        <v>54796</v>
      </c>
      <c r="AS241" s="6">
        <v>151316</v>
      </c>
      <c r="AT241" s="6">
        <v>251657</v>
      </c>
      <c r="AU241" s="6">
        <v>499201</v>
      </c>
      <c r="AV241" s="6">
        <v>384954</v>
      </c>
      <c r="AW241" s="6">
        <v>364129</v>
      </c>
      <c r="AX241" s="6">
        <v>2112038</v>
      </c>
      <c r="AY241" s="6">
        <v>72541</v>
      </c>
      <c r="AZ241" s="6">
        <v>410076</v>
      </c>
      <c r="BA241" s="6">
        <v>1043735</v>
      </c>
      <c r="BB241" s="6">
        <v>122667</v>
      </c>
      <c r="BC241" s="6">
        <v>217090</v>
      </c>
      <c r="BD241" s="6">
        <v>305489</v>
      </c>
      <c r="BE241" s="6">
        <v>458170</v>
      </c>
      <c r="BF241" s="6">
        <v>5343353</v>
      </c>
      <c r="BG241" s="6">
        <v>3240214</v>
      </c>
      <c r="BH241" s="1">
        <v>0</v>
      </c>
      <c r="BI241" s="1">
        <v>0</v>
      </c>
      <c r="BJ241" s="6">
        <v>610983</v>
      </c>
      <c r="BK241" s="6">
        <v>291576</v>
      </c>
      <c r="BL241" s="6">
        <v>98432</v>
      </c>
      <c r="BM241" s="6">
        <v>209488</v>
      </c>
      <c r="BN241" s="6">
        <v>419070</v>
      </c>
      <c r="BO241" s="6">
        <v>1484629</v>
      </c>
      <c r="BP241" s="6">
        <v>294098</v>
      </c>
      <c r="BQ241" s="6">
        <v>298594</v>
      </c>
      <c r="BR241" s="6">
        <v>90354</v>
      </c>
      <c r="BS241" s="6">
        <v>422475</v>
      </c>
      <c r="BT241" s="6">
        <v>106967</v>
      </c>
      <c r="BU241" s="6">
        <v>339924</v>
      </c>
      <c r="BV241" s="6">
        <v>1068866</v>
      </c>
      <c r="BW241" s="1">
        <v>0</v>
      </c>
      <c r="BX241" s="1">
        <v>0</v>
      </c>
      <c r="BY241" s="6">
        <v>129180</v>
      </c>
      <c r="BZ241" s="6">
        <f t="shared" si="15"/>
        <v>72591320</v>
      </c>
    </row>
    <row r="242" spans="1:78" x14ac:dyDescent="0.25">
      <c r="A242" s="1" t="s">
        <v>417</v>
      </c>
      <c r="B242" s="1" t="s">
        <v>588</v>
      </c>
      <c r="C242" s="6">
        <v>6116085</v>
      </c>
      <c r="D242" s="6">
        <v>71483450</v>
      </c>
      <c r="E242" s="6">
        <v>6544998</v>
      </c>
      <c r="F242" s="6">
        <v>16956608</v>
      </c>
      <c r="G242" s="6">
        <v>10444280</v>
      </c>
      <c r="H242" s="6">
        <v>7885924</v>
      </c>
      <c r="I242" s="6">
        <v>5975583</v>
      </c>
      <c r="J242" s="6">
        <v>37142168</v>
      </c>
      <c r="K242" s="6">
        <v>7763697</v>
      </c>
      <c r="L242" s="5">
        <v>17582673</v>
      </c>
      <c r="M242" s="6">
        <v>29128652</v>
      </c>
      <c r="N242" s="6">
        <v>88106052</v>
      </c>
      <c r="O242" s="6">
        <v>6280727</v>
      </c>
      <c r="P242" s="6">
        <v>182045356</v>
      </c>
      <c r="Q242" s="6">
        <v>17949429</v>
      </c>
      <c r="R242" s="6">
        <v>14268864</v>
      </c>
      <c r="S242" s="6">
        <v>26282755</v>
      </c>
      <c r="T242" s="1">
        <v>0</v>
      </c>
      <c r="U242" s="6">
        <v>19910491</v>
      </c>
      <c r="V242" s="6">
        <v>34363128</v>
      </c>
      <c r="W242" s="6">
        <v>8234753</v>
      </c>
      <c r="X242" s="6">
        <v>38375930</v>
      </c>
      <c r="Y242" s="6">
        <v>42807761</v>
      </c>
      <c r="Z242" s="6">
        <v>7323132</v>
      </c>
      <c r="AA242" s="6">
        <v>8051358</v>
      </c>
      <c r="AB242" s="6">
        <v>11397576</v>
      </c>
      <c r="AC242" s="6">
        <v>34890253</v>
      </c>
      <c r="AD242" s="6">
        <v>2822433</v>
      </c>
      <c r="AE242" s="6">
        <v>10961788</v>
      </c>
      <c r="AF242" s="6">
        <v>4776690</v>
      </c>
      <c r="AG242" s="6">
        <v>32678012</v>
      </c>
      <c r="AH242" s="6">
        <v>163570212</v>
      </c>
      <c r="AI242" s="6">
        <v>26886328</v>
      </c>
      <c r="AJ242" s="6">
        <v>2099751</v>
      </c>
      <c r="AK242" s="6">
        <v>3713206</v>
      </c>
      <c r="AL242" s="6">
        <v>12487584</v>
      </c>
      <c r="AM242" s="6">
        <v>112089639</v>
      </c>
      <c r="AN242" s="1">
        <v>0</v>
      </c>
      <c r="AO242" s="6">
        <v>29314711</v>
      </c>
      <c r="AP242" s="6">
        <v>29406879</v>
      </c>
      <c r="AQ242" s="6">
        <v>15617894</v>
      </c>
      <c r="AR242" s="6">
        <v>10140152</v>
      </c>
      <c r="AS242" s="6">
        <v>16011517</v>
      </c>
      <c r="AT242" s="6">
        <v>31200977</v>
      </c>
      <c r="AU242" s="6">
        <v>20287583</v>
      </c>
      <c r="AV242" s="6">
        <v>5965757</v>
      </c>
      <c r="AW242" s="6">
        <v>10868165</v>
      </c>
      <c r="AX242" s="6">
        <v>24122111</v>
      </c>
      <c r="AY242" s="6">
        <v>3577407</v>
      </c>
      <c r="AZ242" s="6">
        <v>25544738</v>
      </c>
      <c r="BA242" s="6">
        <v>11543018</v>
      </c>
      <c r="BB242" s="6">
        <v>15200530</v>
      </c>
      <c r="BC242" s="6">
        <v>19750784</v>
      </c>
      <c r="BD242" s="6">
        <v>45845520</v>
      </c>
      <c r="BE242" s="6">
        <v>31340909</v>
      </c>
      <c r="BF242" s="6">
        <v>82016817</v>
      </c>
      <c r="BG242" s="6">
        <v>54878392</v>
      </c>
      <c r="BH242" s="6">
        <v>6097904</v>
      </c>
      <c r="BI242" s="6">
        <v>7988070</v>
      </c>
      <c r="BJ242" s="6">
        <v>19085291</v>
      </c>
      <c r="BK242" s="6">
        <v>6237646</v>
      </c>
      <c r="BL242" s="6">
        <v>6258892</v>
      </c>
      <c r="BM242" s="6">
        <v>14700672</v>
      </c>
      <c r="BN242" s="6">
        <v>26767989</v>
      </c>
      <c r="BO242" s="6">
        <v>27678369</v>
      </c>
      <c r="BP242" s="6">
        <v>49743561</v>
      </c>
      <c r="BQ242" s="6">
        <v>12512379</v>
      </c>
      <c r="BR242" s="6">
        <v>23655021</v>
      </c>
      <c r="BS242" s="6">
        <v>12963064</v>
      </c>
      <c r="BT242" s="6">
        <v>7480596</v>
      </c>
      <c r="BU242" s="6">
        <v>42089942</v>
      </c>
      <c r="BV242" s="6">
        <v>10589745</v>
      </c>
      <c r="BW242" s="6">
        <v>21494737</v>
      </c>
      <c r="BX242" s="6">
        <v>23768029</v>
      </c>
      <c r="BY242" s="6">
        <v>2800845</v>
      </c>
      <c r="BZ242" s="6">
        <f t="shared" si="15"/>
        <v>1933943939</v>
      </c>
    </row>
    <row r="243" spans="1:78" x14ac:dyDescent="0.25">
      <c r="A243" s="1" t="s">
        <v>589</v>
      </c>
      <c r="B243" s="1" t="s">
        <v>590</v>
      </c>
      <c r="L243" s="5">
        <v>0</v>
      </c>
      <c r="BZ243" s="6">
        <f t="shared" si="15"/>
        <v>0</v>
      </c>
    </row>
    <row r="244" spans="1:78" x14ac:dyDescent="0.25">
      <c r="A244" s="30">
        <v>5100</v>
      </c>
      <c r="B244" s="1" t="s">
        <v>591</v>
      </c>
      <c r="L244" s="5">
        <v>0</v>
      </c>
      <c r="BZ244" s="6">
        <f t="shared" si="15"/>
        <v>0</v>
      </c>
    </row>
    <row r="245" spans="1:78" x14ac:dyDescent="0.25">
      <c r="A245" s="30">
        <v>5100</v>
      </c>
      <c r="B245" s="1" t="s">
        <v>591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5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6">
        <f t="shared" si="15"/>
        <v>0</v>
      </c>
    </row>
    <row r="246" spans="1:78" x14ac:dyDescent="0.25">
      <c r="A246" s="30">
        <v>5110</v>
      </c>
      <c r="B246" s="1" t="s">
        <v>592</v>
      </c>
      <c r="C246" s="1">
        <v>0</v>
      </c>
      <c r="D246" s="6">
        <v>552479</v>
      </c>
      <c r="E246" s="1">
        <v>0</v>
      </c>
      <c r="F246" s="1">
        <v>0</v>
      </c>
      <c r="G246" s="1">
        <v>0</v>
      </c>
      <c r="H246" s="1">
        <v>0</v>
      </c>
      <c r="I246" s="6">
        <v>596314</v>
      </c>
      <c r="J246" s="1">
        <v>0</v>
      </c>
      <c r="K246" s="1">
        <v>0</v>
      </c>
      <c r="L246" s="5">
        <v>0</v>
      </c>
      <c r="M246" s="6">
        <v>297646</v>
      </c>
      <c r="N246" s="1">
        <v>0</v>
      </c>
      <c r="O246" s="6">
        <v>14982</v>
      </c>
      <c r="P246" s="6">
        <v>10618120</v>
      </c>
      <c r="Q246" s="1">
        <v>0</v>
      </c>
      <c r="R246" s="6">
        <v>55413</v>
      </c>
      <c r="S246" s="6">
        <v>36906</v>
      </c>
      <c r="T246" s="1">
        <v>0</v>
      </c>
      <c r="U246" s="6">
        <v>63257</v>
      </c>
      <c r="V246" s="1">
        <v>0</v>
      </c>
      <c r="W246" s="1">
        <v>0</v>
      </c>
      <c r="X246" s="1">
        <v>0</v>
      </c>
      <c r="Y246" s="6">
        <v>199983</v>
      </c>
      <c r="Z246" s="6">
        <v>4530147</v>
      </c>
      <c r="AA246" s="1">
        <v>0</v>
      </c>
      <c r="AB246" s="6">
        <v>42377</v>
      </c>
      <c r="AC246" s="6">
        <v>710221</v>
      </c>
      <c r="AD246" s="1">
        <v>0</v>
      </c>
      <c r="AE246" s="1">
        <v>0</v>
      </c>
      <c r="AF246" s="6">
        <v>275463</v>
      </c>
      <c r="AG246" s="1">
        <v>0</v>
      </c>
      <c r="AH246" s="6">
        <v>9789723</v>
      </c>
      <c r="AI246" s="1">
        <v>0</v>
      </c>
      <c r="AJ246" s="1">
        <v>0</v>
      </c>
      <c r="AK246" s="1">
        <v>0</v>
      </c>
      <c r="AL246" s="1">
        <v>0</v>
      </c>
      <c r="AM246" s="6">
        <v>15301717</v>
      </c>
      <c r="AN246" s="1">
        <v>0</v>
      </c>
      <c r="AO246" s="6">
        <v>54059</v>
      </c>
      <c r="AP246" s="1">
        <v>0</v>
      </c>
      <c r="AQ246" s="1">
        <v>0</v>
      </c>
      <c r="AR246" s="1">
        <v>0</v>
      </c>
      <c r="AS246" s="6">
        <v>5731</v>
      </c>
      <c r="AT246" s="6">
        <v>443033</v>
      </c>
      <c r="AU246" s="1">
        <v>0</v>
      </c>
      <c r="AV246" s="6">
        <v>14825</v>
      </c>
      <c r="AW246" s="6">
        <v>11860</v>
      </c>
      <c r="AX246" s="6">
        <v>352000</v>
      </c>
      <c r="AY246" s="6">
        <v>10341</v>
      </c>
      <c r="AZ246" s="1">
        <v>0</v>
      </c>
      <c r="BA246" s="6">
        <v>14220</v>
      </c>
      <c r="BB246" s="1">
        <v>0</v>
      </c>
      <c r="BC246" s="1">
        <v>0</v>
      </c>
      <c r="BD246" s="6">
        <v>1570676</v>
      </c>
      <c r="BE246" s="1">
        <v>0</v>
      </c>
      <c r="BF246" s="6">
        <v>59040</v>
      </c>
      <c r="BG246" s="6">
        <v>676441</v>
      </c>
      <c r="BH246" s="1">
        <v>0</v>
      </c>
      <c r="BI246" s="6">
        <v>36831</v>
      </c>
      <c r="BJ246" s="6">
        <v>46847</v>
      </c>
      <c r="BK246" s="1">
        <v>949</v>
      </c>
      <c r="BL246" s="1">
        <v>0</v>
      </c>
      <c r="BM246" s="6">
        <v>7390784</v>
      </c>
      <c r="BN246" s="6">
        <v>204750</v>
      </c>
      <c r="BO246" s="6">
        <v>42846</v>
      </c>
      <c r="BP246" s="6">
        <v>122815</v>
      </c>
      <c r="BQ246" s="6">
        <v>23364</v>
      </c>
      <c r="BR246" s="1">
        <v>0</v>
      </c>
      <c r="BS246" s="1">
        <v>0</v>
      </c>
      <c r="BT246" s="6">
        <v>762111</v>
      </c>
      <c r="BU246" s="6">
        <v>108074</v>
      </c>
      <c r="BV246" s="6">
        <v>829949</v>
      </c>
      <c r="BW246" s="1">
        <v>0</v>
      </c>
      <c r="BX246" s="1">
        <v>0</v>
      </c>
      <c r="BY246" s="1">
        <v>0</v>
      </c>
      <c r="BZ246" s="6">
        <f t="shared" si="15"/>
        <v>55866294</v>
      </c>
    </row>
    <row r="247" spans="1:78" x14ac:dyDescent="0.25">
      <c r="A247" s="30">
        <v>5120</v>
      </c>
      <c r="B247" s="1" t="s">
        <v>593</v>
      </c>
      <c r="C247" s="6">
        <v>7000000</v>
      </c>
      <c r="D247" s="6">
        <v>20000000</v>
      </c>
      <c r="E247" s="1">
        <v>0</v>
      </c>
      <c r="F247" s="1">
        <v>0</v>
      </c>
      <c r="G247" s="1">
        <v>0</v>
      </c>
      <c r="H247" s="1">
        <v>0</v>
      </c>
      <c r="I247" s="6">
        <v>5923000</v>
      </c>
      <c r="J247" s="1">
        <v>0</v>
      </c>
      <c r="K247" s="6">
        <v>2500000</v>
      </c>
      <c r="L247" s="5">
        <v>0</v>
      </c>
      <c r="M247" s="6">
        <v>30000000</v>
      </c>
      <c r="N247" s="1">
        <v>0</v>
      </c>
      <c r="O247" s="1">
        <v>0</v>
      </c>
      <c r="P247" s="6">
        <v>40000000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6">
        <v>35000000</v>
      </c>
      <c r="AA247" s="6">
        <v>1700000</v>
      </c>
      <c r="AB247" s="1">
        <v>0</v>
      </c>
      <c r="AC247" s="6">
        <v>26300000</v>
      </c>
      <c r="AD247" s="6">
        <v>393302</v>
      </c>
      <c r="AE247" s="1">
        <v>0</v>
      </c>
      <c r="AF247" s="6">
        <v>7500000</v>
      </c>
      <c r="AG247" s="1">
        <v>0</v>
      </c>
      <c r="AH247" s="1">
        <v>0</v>
      </c>
      <c r="AI247" s="6">
        <v>21065195</v>
      </c>
      <c r="AJ247" s="1">
        <v>0</v>
      </c>
      <c r="AK247" s="6">
        <v>15500000</v>
      </c>
      <c r="AL247" s="1">
        <v>0</v>
      </c>
      <c r="AM247" s="6">
        <v>225000000</v>
      </c>
      <c r="AN247" s="1">
        <v>0</v>
      </c>
      <c r="AO247" s="1">
        <v>0</v>
      </c>
      <c r="AP247" s="1">
        <v>0</v>
      </c>
      <c r="AQ247" s="6">
        <v>341000</v>
      </c>
      <c r="AR247" s="1">
        <v>0</v>
      </c>
      <c r="AS247" s="6">
        <v>833000</v>
      </c>
      <c r="AT247" s="6">
        <v>16500000</v>
      </c>
      <c r="AU247" s="1">
        <v>0</v>
      </c>
      <c r="AV247" s="6">
        <v>2500000</v>
      </c>
      <c r="AW247" s="6">
        <v>2000000</v>
      </c>
      <c r="AX247" s="1">
        <v>0</v>
      </c>
      <c r="AY247" s="1">
        <v>0</v>
      </c>
      <c r="AZ247" s="6">
        <v>793072</v>
      </c>
      <c r="BA247" s="1">
        <v>0</v>
      </c>
      <c r="BB247" s="1">
        <v>0</v>
      </c>
      <c r="BC247" s="1">
        <v>0</v>
      </c>
      <c r="BD247" s="6">
        <v>90000000</v>
      </c>
      <c r="BE247" s="1">
        <v>0</v>
      </c>
      <c r="BF247" s="1">
        <v>0</v>
      </c>
      <c r="BG247" s="6">
        <v>20000000</v>
      </c>
      <c r="BH247" s="6">
        <v>1867000</v>
      </c>
      <c r="BI247" s="6">
        <v>4123376</v>
      </c>
      <c r="BJ247" s="1">
        <v>0</v>
      </c>
      <c r="BK247" s="6">
        <v>4894500</v>
      </c>
      <c r="BL247" s="6">
        <v>1390000</v>
      </c>
      <c r="BM247" s="6">
        <v>95000000</v>
      </c>
      <c r="BN247" s="6">
        <v>18000000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6">
        <v>50000000</v>
      </c>
      <c r="BU247" s="1">
        <v>0</v>
      </c>
      <c r="BV247" s="6">
        <v>30000000</v>
      </c>
      <c r="BW247" s="1">
        <v>0</v>
      </c>
      <c r="BX247" s="1">
        <v>0</v>
      </c>
      <c r="BY247" s="1">
        <v>0</v>
      </c>
      <c r="BZ247" s="6">
        <f t="shared" si="15"/>
        <v>776123445</v>
      </c>
    </row>
    <row r="248" spans="1:78" x14ac:dyDescent="0.25">
      <c r="A248" s="30">
        <v>5121</v>
      </c>
      <c r="B248" s="1" t="s">
        <v>594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5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6">
        <f t="shared" si="15"/>
        <v>0</v>
      </c>
    </row>
    <row r="249" spans="1:78" x14ac:dyDescent="0.25">
      <c r="A249" s="30">
        <v>5130</v>
      </c>
      <c r="B249" s="1" t="s">
        <v>595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5">
        <v>0</v>
      </c>
      <c r="M249" s="6">
        <v>16293200</v>
      </c>
      <c r="N249" s="6">
        <v>152073000</v>
      </c>
      <c r="O249" s="1">
        <v>0</v>
      </c>
      <c r="P249" s="6">
        <v>141580000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6">
        <v>204997671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6">
        <v>278835000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6">
        <v>59076000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6">
        <f t="shared" si="15"/>
        <v>852854871</v>
      </c>
    </row>
    <row r="250" spans="1:78" x14ac:dyDescent="0.25">
      <c r="A250" s="30">
        <v>5200</v>
      </c>
      <c r="B250" s="1" t="s">
        <v>596</v>
      </c>
      <c r="L250" s="5">
        <v>0</v>
      </c>
      <c r="BZ250" s="6">
        <f t="shared" si="15"/>
        <v>0</v>
      </c>
    </row>
    <row r="251" spans="1:78" x14ac:dyDescent="0.25">
      <c r="A251" s="30">
        <v>5210</v>
      </c>
      <c r="B251" s="1" t="s">
        <v>597</v>
      </c>
      <c r="C251" s="6">
        <v>33217</v>
      </c>
      <c r="D251" s="6">
        <v>564386</v>
      </c>
      <c r="E251" s="6">
        <v>1837840</v>
      </c>
      <c r="F251" s="1">
        <v>0</v>
      </c>
      <c r="G251" s="6">
        <v>2032383</v>
      </c>
      <c r="H251" s="6">
        <v>1675676</v>
      </c>
      <c r="I251" s="6">
        <v>2710402</v>
      </c>
      <c r="J251" s="6">
        <v>23597976</v>
      </c>
      <c r="K251" s="1">
        <v>0</v>
      </c>
      <c r="L251" s="5">
        <v>70582</v>
      </c>
      <c r="M251" s="6">
        <v>22811715</v>
      </c>
      <c r="N251" s="6">
        <v>212134</v>
      </c>
      <c r="O251" s="6">
        <v>380123</v>
      </c>
      <c r="P251" s="6">
        <v>1436959</v>
      </c>
      <c r="Q251" s="6">
        <v>2120320</v>
      </c>
      <c r="R251" s="6">
        <v>206000</v>
      </c>
      <c r="S251" s="1">
        <v>0</v>
      </c>
      <c r="T251" s="1">
        <v>0</v>
      </c>
      <c r="U251" s="1">
        <v>0</v>
      </c>
      <c r="V251" s="6">
        <v>1044783</v>
      </c>
      <c r="W251" s="6">
        <v>47573</v>
      </c>
      <c r="X251" s="6">
        <v>738231</v>
      </c>
      <c r="Y251" s="6">
        <v>2690889</v>
      </c>
      <c r="Z251" s="1">
        <v>0</v>
      </c>
      <c r="AA251" s="6">
        <v>1134268</v>
      </c>
      <c r="AB251" s="6">
        <v>2629014</v>
      </c>
      <c r="AC251" s="6">
        <v>12400058</v>
      </c>
      <c r="AD251" s="1">
        <v>0</v>
      </c>
      <c r="AE251" s="6">
        <v>48400</v>
      </c>
      <c r="AF251" s="6">
        <v>1097286</v>
      </c>
      <c r="AG251" s="6">
        <v>1739000</v>
      </c>
      <c r="AH251" s="6">
        <v>69349053</v>
      </c>
      <c r="AI251" s="1">
        <v>0</v>
      </c>
      <c r="AJ251" s="1">
        <v>0</v>
      </c>
      <c r="AK251" s="6">
        <v>4963980</v>
      </c>
      <c r="AL251" s="6">
        <v>2950473</v>
      </c>
      <c r="AM251" s="6">
        <v>24124161</v>
      </c>
      <c r="AN251" s="1">
        <v>0</v>
      </c>
      <c r="AO251" s="6">
        <v>7442500</v>
      </c>
      <c r="AP251" s="6">
        <v>226786</v>
      </c>
      <c r="AQ251" s="1">
        <v>0</v>
      </c>
      <c r="AR251" s="6">
        <v>365117</v>
      </c>
      <c r="AS251" s="1">
        <v>0</v>
      </c>
      <c r="AT251" s="6">
        <v>3903310</v>
      </c>
      <c r="AU251" s="6">
        <v>2223512</v>
      </c>
      <c r="AV251" s="6">
        <v>3435105</v>
      </c>
      <c r="AW251" s="6">
        <v>7091531</v>
      </c>
      <c r="AX251" s="6">
        <v>1577796</v>
      </c>
      <c r="AY251" s="6">
        <v>64606</v>
      </c>
      <c r="AZ251" s="6">
        <v>226730</v>
      </c>
      <c r="BA251" s="1">
        <v>0</v>
      </c>
      <c r="BB251" s="1">
        <v>0</v>
      </c>
      <c r="BC251" s="6">
        <v>266378</v>
      </c>
      <c r="BD251" s="6">
        <v>11769596</v>
      </c>
      <c r="BE251" s="6">
        <v>46109</v>
      </c>
      <c r="BF251" s="6">
        <v>11217503</v>
      </c>
      <c r="BG251" s="6">
        <v>10178311</v>
      </c>
      <c r="BH251" s="1">
        <v>0</v>
      </c>
      <c r="BI251" s="6">
        <v>393945</v>
      </c>
      <c r="BJ251" s="6">
        <v>17278044</v>
      </c>
      <c r="BK251" s="6">
        <v>4020107</v>
      </c>
      <c r="BL251" s="6">
        <v>7500000</v>
      </c>
      <c r="BM251" s="6">
        <v>24840400</v>
      </c>
      <c r="BN251" s="6">
        <v>5063081</v>
      </c>
      <c r="BO251" s="6">
        <v>9813547</v>
      </c>
      <c r="BP251" s="6">
        <v>2462141</v>
      </c>
      <c r="BQ251" s="6">
        <v>3143205</v>
      </c>
      <c r="BR251" s="1">
        <v>0</v>
      </c>
      <c r="BS251" s="6">
        <v>4434901</v>
      </c>
      <c r="BT251" s="6">
        <v>3622149</v>
      </c>
      <c r="BU251" s="6">
        <v>383966</v>
      </c>
      <c r="BV251" s="6">
        <v>7285383</v>
      </c>
      <c r="BW251" s="6">
        <v>4477672</v>
      </c>
      <c r="BX251" s="6">
        <v>1421870</v>
      </c>
      <c r="BY251" s="6">
        <v>80417</v>
      </c>
      <c r="BZ251" s="6">
        <f t="shared" si="15"/>
        <v>340902600</v>
      </c>
    </row>
    <row r="252" spans="1:78" x14ac:dyDescent="0.25">
      <c r="A252" s="30">
        <v>5220</v>
      </c>
      <c r="B252" s="1" t="s">
        <v>598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6">
        <v>24281</v>
      </c>
      <c r="J252" s="1">
        <v>0</v>
      </c>
      <c r="K252" s="6">
        <v>12995</v>
      </c>
      <c r="L252" s="5">
        <v>3227</v>
      </c>
      <c r="M252" s="1">
        <v>0</v>
      </c>
      <c r="N252" s="6">
        <v>118320</v>
      </c>
      <c r="O252" s="1">
        <v>0</v>
      </c>
      <c r="P252" s="6">
        <v>150000</v>
      </c>
      <c r="Q252" s="1">
        <v>636</v>
      </c>
      <c r="R252" s="1">
        <v>0</v>
      </c>
      <c r="S252" s="6">
        <v>15654</v>
      </c>
      <c r="T252" s="1">
        <v>0</v>
      </c>
      <c r="U252" s="1">
        <v>0</v>
      </c>
      <c r="V252" s="1">
        <v>0</v>
      </c>
      <c r="W252" s="1">
        <v>0</v>
      </c>
      <c r="X252" s="6">
        <v>134068</v>
      </c>
      <c r="Y252" s="6">
        <v>67158</v>
      </c>
      <c r="Z252" s="1">
        <v>0</v>
      </c>
      <c r="AA252" s="1">
        <v>0</v>
      </c>
      <c r="AB252" s="1">
        <v>0</v>
      </c>
      <c r="AC252" s="6">
        <v>73431</v>
      </c>
      <c r="AD252" s="1">
        <v>0</v>
      </c>
      <c r="AE252" s="1">
        <v>0</v>
      </c>
      <c r="AF252" s="1">
        <v>0</v>
      </c>
      <c r="AG252" s="1">
        <v>0</v>
      </c>
      <c r="AH252" s="6">
        <v>87892</v>
      </c>
      <c r="AI252" s="1">
        <v>0</v>
      </c>
      <c r="AJ252" s="1">
        <v>0</v>
      </c>
      <c r="AK252" s="1">
        <v>0</v>
      </c>
      <c r="AL252" s="6">
        <v>55325</v>
      </c>
      <c r="AM252" s="6">
        <v>24991</v>
      </c>
      <c r="AN252" s="1">
        <v>0</v>
      </c>
      <c r="AO252" s="6">
        <v>31427</v>
      </c>
      <c r="AP252" s="6">
        <v>2826734</v>
      </c>
      <c r="AQ252" s="1">
        <v>0</v>
      </c>
      <c r="AR252" s="6">
        <v>6663</v>
      </c>
      <c r="AS252" s="1">
        <v>0</v>
      </c>
      <c r="AT252" s="6">
        <v>40551</v>
      </c>
      <c r="AU252" s="1">
        <v>0</v>
      </c>
      <c r="AV252" s="6">
        <v>39929</v>
      </c>
      <c r="AW252" s="6">
        <v>15275</v>
      </c>
      <c r="AX252" s="1">
        <v>0</v>
      </c>
      <c r="AY252" s="1">
        <v>0</v>
      </c>
      <c r="AZ252" s="6">
        <v>29507</v>
      </c>
      <c r="BA252" s="1">
        <v>0</v>
      </c>
      <c r="BB252" s="1">
        <v>0</v>
      </c>
      <c r="BC252" s="6">
        <v>139810</v>
      </c>
      <c r="BD252" s="1">
        <v>0</v>
      </c>
      <c r="BE252" s="1">
        <v>0</v>
      </c>
      <c r="BF252" s="6">
        <v>784013</v>
      </c>
      <c r="BG252" s="1">
        <v>0</v>
      </c>
      <c r="BH252" s="6">
        <v>11084</v>
      </c>
      <c r="BI252" s="1">
        <v>0</v>
      </c>
      <c r="BJ252" s="6">
        <v>113786</v>
      </c>
      <c r="BK252" s="1">
        <v>0</v>
      </c>
      <c r="BL252" s="1">
        <v>0</v>
      </c>
      <c r="BM252" s="6">
        <v>298537</v>
      </c>
      <c r="BN252" s="1">
        <v>0</v>
      </c>
      <c r="BO252" s="1">
        <v>0</v>
      </c>
      <c r="BP252" s="1">
        <v>0</v>
      </c>
      <c r="BQ252" s="6">
        <v>1772</v>
      </c>
      <c r="BR252" s="1">
        <v>0</v>
      </c>
      <c r="BS252" s="1">
        <v>0</v>
      </c>
      <c r="BT252" s="1">
        <v>0</v>
      </c>
      <c r="BU252" s="6">
        <v>3415</v>
      </c>
      <c r="BV252" s="1">
        <v>0</v>
      </c>
      <c r="BW252" s="6">
        <v>5929433</v>
      </c>
      <c r="BX252" s="6">
        <v>87635</v>
      </c>
      <c r="BY252" s="1">
        <v>0</v>
      </c>
      <c r="BZ252" s="6">
        <f t="shared" si="15"/>
        <v>11127549</v>
      </c>
    </row>
    <row r="253" spans="1:78" x14ac:dyDescent="0.25">
      <c r="A253" s="30">
        <v>5230</v>
      </c>
      <c r="B253" s="1" t="s">
        <v>599</v>
      </c>
      <c r="C253" s="6">
        <v>2610895</v>
      </c>
      <c r="D253" s="6">
        <v>5785486</v>
      </c>
      <c r="E253" s="6">
        <v>836097</v>
      </c>
      <c r="F253" s="6">
        <v>10034811</v>
      </c>
      <c r="G253" s="6">
        <v>3539470</v>
      </c>
      <c r="H253" s="6">
        <v>2610549</v>
      </c>
      <c r="I253" s="6">
        <v>2603105</v>
      </c>
      <c r="J253" s="6">
        <v>11839760</v>
      </c>
      <c r="K253" s="6">
        <v>1751338</v>
      </c>
      <c r="L253" s="5">
        <v>3192833</v>
      </c>
      <c r="M253" s="6">
        <v>278507</v>
      </c>
      <c r="N253" s="6">
        <v>33204595</v>
      </c>
      <c r="O253" s="6">
        <v>1128542</v>
      </c>
      <c r="P253" s="6">
        <v>13843815</v>
      </c>
      <c r="Q253" s="6">
        <v>6799984</v>
      </c>
      <c r="R253" s="6">
        <v>4092951</v>
      </c>
      <c r="S253" s="6">
        <v>6551099</v>
      </c>
      <c r="T253" s="1">
        <v>0</v>
      </c>
      <c r="U253" s="6">
        <v>4201973</v>
      </c>
      <c r="V253" s="6">
        <v>8102276</v>
      </c>
      <c r="W253" s="6">
        <v>1493702</v>
      </c>
      <c r="X253" s="6">
        <v>22065</v>
      </c>
      <c r="Y253" s="6">
        <v>22889428</v>
      </c>
      <c r="Z253" s="6">
        <v>1801951</v>
      </c>
      <c r="AA253" s="6">
        <v>2697761</v>
      </c>
      <c r="AB253" s="6">
        <v>1396471</v>
      </c>
      <c r="AC253" s="6">
        <v>10888533</v>
      </c>
      <c r="AD253" s="1">
        <v>0</v>
      </c>
      <c r="AE253" s="6">
        <v>2991272</v>
      </c>
      <c r="AF253" s="6">
        <v>1353890</v>
      </c>
      <c r="AG253" s="6">
        <v>4232330</v>
      </c>
      <c r="AH253" s="6">
        <v>67953070</v>
      </c>
      <c r="AI253" s="6">
        <v>7663872</v>
      </c>
      <c r="AJ253" s="6">
        <v>877631</v>
      </c>
      <c r="AK253" s="6">
        <v>1035398</v>
      </c>
      <c r="AL253" s="6">
        <v>2160471</v>
      </c>
      <c r="AM253" s="6">
        <v>34562516</v>
      </c>
      <c r="AN253" s="1">
        <v>0</v>
      </c>
      <c r="AO253" s="6">
        <v>10263705</v>
      </c>
      <c r="AP253" s="6">
        <v>12067824</v>
      </c>
      <c r="AQ253" s="6">
        <v>5009595</v>
      </c>
      <c r="AR253" s="6">
        <v>2672871</v>
      </c>
      <c r="AS253" s="6">
        <v>1262355</v>
      </c>
      <c r="AT253" s="6">
        <v>25385936</v>
      </c>
      <c r="AU253" s="6">
        <v>4115797</v>
      </c>
      <c r="AV253" s="6">
        <v>1882460</v>
      </c>
      <c r="AW253" s="6">
        <v>3800244</v>
      </c>
      <c r="AX253" s="6">
        <v>14896827</v>
      </c>
      <c r="AY253" s="6">
        <v>398243</v>
      </c>
      <c r="AZ253" s="1">
        <v>0</v>
      </c>
      <c r="BA253" s="6">
        <v>3293196</v>
      </c>
      <c r="BB253" s="6">
        <v>4993628</v>
      </c>
      <c r="BC253" s="6">
        <v>7049043</v>
      </c>
      <c r="BD253" s="6">
        <v>9738912</v>
      </c>
      <c r="BE253" s="6">
        <v>13282491</v>
      </c>
      <c r="BF253" s="6">
        <v>18051491</v>
      </c>
      <c r="BG253" s="6">
        <v>27830873</v>
      </c>
      <c r="BH253" s="6">
        <v>2512304</v>
      </c>
      <c r="BI253" s="6">
        <v>5019389</v>
      </c>
      <c r="BJ253" s="6">
        <v>11359072</v>
      </c>
      <c r="BK253" s="6">
        <v>2685191</v>
      </c>
      <c r="BL253" s="6">
        <v>2639313</v>
      </c>
      <c r="BM253" s="6">
        <v>8588620</v>
      </c>
      <c r="BN253" s="6">
        <v>10940235</v>
      </c>
      <c r="BO253" s="6">
        <v>6593392</v>
      </c>
      <c r="BP253" s="6">
        <v>14089401</v>
      </c>
      <c r="BQ253" s="6">
        <v>3789487</v>
      </c>
      <c r="BR253" s="6">
        <v>2588541</v>
      </c>
      <c r="BS253" s="6">
        <v>5081460</v>
      </c>
      <c r="BT253" s="6">
        <v>6410374</v>
      </c>
      <c r="BU253" s="6">
        <v>14695434</v>
      </c>
      <c r="BV253" s="6">
        <v>14993878</v>
      </c>
      <c r="BW253" s="6">
        <v>20352327</v>
      </c>
      <c r="BX253" s="6">
        <v>23112191</v>
      </c>
      <c r="BY253" s="6">
        <v>4227897</v>
      </c>
      <c r="BZ253" s="6">
        <f t="shared" si="15"/>
        <v>612702444</v>
      </c>
    </row>
    <row r="254" spans="1:78" x14ac:dyDescent="0.25">
      <c r="A254" s="30">
        <v>5240</v>
      </c>
      <c r="B254" s="1" t="s">
        <v>600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5">
        <v>0</v>
      </c>
      <c r="M254" s="6">
        <v>2515679</v>
      </c>
      <c r="N254" s="6">
        <v>96008547</v>
      </c>
      <c r="O254" s="6">
        <v>2512000</v>
      </c>
      <c r="P254" s="6">
        <v>150395287</v>
      </c>
      <c r="Q254" s="6">
        <v>7477416</v>
      </c>
      <c r="R254" s="6">
        <v>7565771</v>
      </c>
      <c r="S254" s="6">
        <v>3732000</v>
      </c>
      <c r="T254" s="1">
        <v>0</v>
      </c>
      <c r="U254" s="6">
        <v>10580257</v>
      </c>
      <c r="V254" s="6">
        <v>9500000</v>
      </c>
      <c r="W254" s="1">
        <v>0</v>
      </c>
      <c r="X254" s="1">
        <v>0</v>
      </c>
      <c r="Y254" s="6">
        <v>19126122</v>
      </c>
      <c r="Z254" s="6">
        <v>6910241</v>
      </c>
      <c r="AA254" s="1">
        <v>0</v>
      </c>
      <c r="AB254" s="6">
        <v>2240384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6">
        <v>180103265</v>
      </c>
      <c r="AI254" s="6">
        <v>21065195</v>
      </c>
      <c r="AJ254" s="1">
        <v>0</v>
      </c>
      <c r="AK254" s="1">
        <v>0</v>
      </c>
      <c r="AL254" s="6">
        <v>1642345</v>
      </c>
      <c r="AM254" s="6">
        <v>72500000</v>
      </c>
      <c r="AN254" s="1">
        <v>0</v>
      </c>
      <c r="AO254" s="6">
        <v>8939131</v>
      </c>
      <c r="AP254" s="6">
        <v>26639752</v>
      </c>
      <c r="AQ254" s="6">
        <v>7370065</v>
      </c>
      <c r="AR254" s="6">
        <v>3320021</v>
      </c>
      <c r="AS254" s="6">
        <v>1088105</v>
      </c>
      <c r="AT254" s="6">
        <v>40283170</v>
      </c>
      <c r="AU254" s="6">
        <v>11708300</v>
      </c>
      <c r="AV254" s="6">
        <v>2555556</v>
      </c>
      <c r="AW254" s="1">
        <v>0</v>
      </c>
      <c r="AX254" s="6">
        <v>25000000</v>
      </c>
      <c r="AY254" s="6">
        <v>1504552</v>
      </c>
      <c r="AZ254" s="1">
        <v>0</v>
      </c>
      <c r="BA254" s="6">
        <v>1274989</v>
      </c>
      <c r="BB254" s="6">
        <v>10311760</v>
      </c>
      <c r="BC254" s="1">
        <v>0</v>
      </c>
      <c r="BD254" s="6">
        <v>7404968</v>
      </c>
      <c r="BE254" s="6">
        <v>40612891</v>
      </c>
      <c r="BF254" s="6">
        <v>23169798</v>
      </c>
      <c r="BG254" s="1">
        <v>0</v>
      </c>
      <c r="BH254" s="1">
        <v>0</v>
      </c>
      <c r="BI254" s="6">
        <v>7161752</v>
      </c>
      <c r="BJ254" s="6">
        <v>7907678</v>
      </c>
      <c r="BK254" s="1">
        <v>0</v>
      </c>
      <c r="BL254" s="1">
        <v>0</v>
      </c>
      <c r="BM254" s="1">
        <v>0</v>
      </c>
      <c r="BN254" s="1">
        <v>0</v>
      </c>
      <c r="BO254" s="6">
        <v>3141238</v>
      </c>
      <c r="BP254" s="6">
        <v>14045204</v>
      </c>
      <c r="BQ254" s="6">
        <v>1074525</v>
      </c>
      <c r="BR254" s="6">
        <v>5153501</v>
      </c>
      <c r="BS254" s="6">
        <v>3637371</v>
      </c>
      <c r="BT254" s="6">
        <v>10474000</v>
      </c>
      <c r="BU254" s="6">
        <v>17684150</v>
      </c>
      <c r="BV254" s="6">
        <v>9636989</v>
      </c>
      <c r="BW254" s="1">
        <v>0</v>
      </c>
      <c r="BX254" s="1">
        <v>0</v>
      </c>
      <c r="BY254" s="1">
        <v>0</v>
      </c>
      <c r="BZ254" s="6">
        <f t="shared" si="15"/>
        <v>884973975</v>
      </c>
    </row>
    <row r="255" spans="1:78" x14ac:dyDescent="0.25">
      <c r="A255" s="30">
        <v>5250</v>
      </c>
      <c r="B255" s="1" t="s">
        <v>601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6">
        <v>700000</v>
      </c>
      <c r="I255" s="6">
        <v>3668574</v>
      </c>
      <c r="J255" s="6">
        <v>4500000</v>
      </c>
      <c r="K255" s="6">
        <v>1323568</v>
      </c>
      <c r="L255" s="5">
        <v>0</v>
      </c>
      <c r="M255" s="6">
        <v>728000</v>
      </c>
      <c r="N255" s="1">
        <v>0</v>
      </c>
      <c r="O255" s="6">
        <v>1888301</v>
      </c>
      <c r="P255" s="1">
        <v>0</v>
      </c>
      <c r="Q255" s="1">
        <v>0</v>
      </c>
      <c r="R255" s="1">
        <v>0</v>
      </c>
      <c r="S255" s="6">
        <v>479043</v>
      </c>
      <c r="T255" s="1">
        <v>0</v>
      </c>
      <c r="U255" s="6">
        <v>7425755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6">
        <v>1715266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6">
        <v>2000</v>
      </c>
      <c r="AM255" s="1">
        <v>0</v>
      </c>
      <c r="AN255" s="1">
        <v>0</v>
      </c>
      <c r="AO255" s="1">
        <v>0</v>
      </c>
      <c r="AP255" s="6">
        <v>26706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6">
        <v>727867</v>
      </c>
      <c r="BE255" s="1">
        <v>0</v>
      </c>
      <c r="BF255" s="6">
        <v>93332</v>
      </c>
      <c r="BG255" s="1">
        <v>0</v>
      </c>
      <c r="BH255" s="1">
        <v>0</v>
      </c>
      <c r="BI255" s="6">
        <v>1622584</v>
      </c>
      <c r="BJ255" s="1">
        <v>0</v>
      </c>
      <c r="BK255" s="6">
        <v>1295624</v>
      </c>
      <c r="BL255" s="6">
        <v>6757924</v>
      </c>
      <c r="BM255" s="1">
        <v>0</v>
      </c>
      <c r="BN255" s="6">
        <v>344915</v>
      </c>
      <c r="BO255" s="1">
        <v>0</v>
      </c>
      <c r="BP255" s="6">
        <v>229422</v>
      </c>
      <c r="BQ255" s="1">
        <v>0</v>
      </c>
      <c r="BR255" s="6">
        <v>390000</v>
      </c>
      <c r="BS255" s="1">
        <v>0</v>
      </c>
      <c r="BT255" s="1">
        <v>0</v>
      </c>
      <c r="BU255" s="1">
        <v>0</v>
      </c>
      <c r="BV255" s="6">
        <v>3529399</v>
      </c>
      <c r="BW255" s="6">
        <v>743614</v>
      </c>
      <c r="BX255" s="1">
        <v>0</v>
      </c>
      <c r="BY255" s="1">
        <v>0</v>
      </c>
      <c r="BZ255" s="6">
        <f t="shared" si="15"/>
        <v>38191894</v>
      </c>
    </row>
    <row r="256" spans="1:78" x14ac:dyDescent="0.25">
      <c r="A256" s="30">
        <v>5260</v>
      </c>
      <c r="B256" s="1" t="s">
        <v>602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6">
        <v>2111</v>
      </c>
      <c r="K256" s="1">
        <v>0</v>
      </c>
      <c r="L256" s="5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6">
        <v>159706</v>
      </c>
      <c r="AF256" s="6">
        <v>17960</v>
      </c>
      <c r="AG256" s="1">
        <v>0</v>
      </c>
      <c r="AH256" s="6">
        <v>6000000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6">
        <v>1284353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6">
        <v>6581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6">
        <v>579879</v>
      </c>
      <c r="BD256" s="1">
        <v>0</v>
      </c>
      <c r="BE256" s="1">
        <v>0</v>
      </c>
      <c r="BF256" s="6">
        <v>108230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6">
        <v>63733</v>
      </c>
      <c r="BX256" s="1">
        <v>0</v>
      </c>
      <c r="BY256" s="1">
        <v>0</v>
      </c>
      <c r="BZ256" s="6">
        <f t="shared" si="15"/>
        <v>8222553</v>
      </c>
    </row>
    <row r="257" spans="1:78" x14ac:dyDescent="0.25">
      <c r="A257" s="30">
        <v>5270</v>
      </c>
      <c r="B257" s="1" t="s">
        <v>603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5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6">
        <v>29507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6">
        <v>275733</v>
      </c>
      <c r="BX257" s="1">
        <v>0</v>
      </c>
      <c r="BY257" s="1">
        <v>0</v>
      </c>
      <c r="BZ257" s="6">
        <f t="shared" si="15"/>
        <v>305240</v>
      </c>
    </row>
    <row r="258" spans="1:78" x14ac:dyDescent="0.25">
      <c r="A258" s="30">
        <v>5280</v>
      </c>
      <c r="B258" s="1" t="s">
        <v>604</v>
      </c>
      <c r="C258" s="6">
        <v>41632</v>
      </c>
      <c r="D258" s="6">
        <v>2555168</v>
      </c>
      <c r="E258" s="6">
        <v>548989</v>
      </c>
      <c r="F258" s="6">
        <v>1023369</v>
      </c>
      <c r="G258" s="6">
        <v>316143</v>
      </c>
      <c r="H258" s="6">
        <v>341846</v>
      </c>
      <c r="I258" s="1">
        <v>0</v>
      </c>
      <c r="J258" s="6">
        <v>2244356</v>
      </c>
      <c r="K258" s="6">
        <v>617169</v>
      </c>
      <c r="L258" s="5">
        <v>335124</v>
      </c>
      <c r="M258" s="6">
        <v>1756973</v>
      </c>
      <c r="N258" s="6">
        <v>4018601</v>
      </c>
      <c r="O258" s="6">
        <v>3364</v>
      </c>
      <c r="P258" s="6">
        <v>7886058</v>
      </c>
      <c r="Q258" s="6">
        <v>688857</v>
      </c>
      <c r="R258" s="6">
        <v>445842</v>
      </c>
      <c r="S258" s="6">
        <v>778273</v>
      </c>
      <c r="T258" s="1">
        <v>0</v>
      </c>
      <c r="U258" s="6">
        <v>1464882</v>
      </c>
      <c r="V258" s="6">
        <v>3007695</v>
      </c>
      <c r="W258" s="6">
        <v>21270</v>
      </c>
      <c r="X258" s="6">
        <v>1221573</v>
      </c>
      <c r="Y258" s="6">
        <v>1269111</v>
      </c>
      <c r="Z258" s="6">
        <v>85071</v>
      </c>
      <c r="AA258" s="6">
        <v>26233</v>
      </c>
      <c r="AB258" s="6">
        <v>305167</v>
      </c>
      <c r="AC258" s="6">
        <v>1211268</v>
      </c>
      <c r="AD258" s="1">
        <v>0</v>
      </c>
      <c r="AE258" s="6">
        <v>234332</v>
      </c>
      <c r="AF258" s="6">
        <v>347784</v>
      </c>
      <c r="AG258" s="6">
        <v>1465564</v>
      </c>
      <c r="AH258" s="6">
        <v>10384599</v>
      </c>
      <c r="AI258" s="6">
        <v>1270964</v>
      </c>
      <c r="AJ258" s="1">
        <v>0</v>
      </c>
      <c r="AK258" s="6">
        <v>148015</v>
      </c>
      <c r="AL258" s="6">
        <v>699992</v>
      </c>
      <c r="AM258" s="6">
        <v>5775157</v>
      </c>
      <c r="AN258" s="1">
        <v>0</v>
      </c>
      <c r="AO258" s="6">
        <v>1396826</v>
      </c>
      <c r="AP258" s="6">
        <v>853025</v>
      </c>
      <c r="AQ258" s="6">
        <v>733656</v>
      </c>
      <c r="AR258" s="6">
        <v>667297</v>
      </c>
      <c r="AS258" s="6">
        <v>433487</v>
      </c>
      <c r="AT258" s="6">
        <v>2707167</v>
      </c>
      <c r="AU258" s="6">
        <v>16552</v>
      </c>
      <c r="AV258" s="6">
        <v>169932</v>
      </c>
      <c r="AW258" s="6">
        <v>183894</v>
      </c>
      <c r="AX258" s="6">
        <v>1502032</v>
      </c>
      <c r="AY258" s="6">
        <v>245092</v>
      </c>
      <c r="AZ258" s="6">
        <v>238257</v>
      </c>
      <c r="BA258" s="6">
        <v>313892</v>
      </c>
      <c r="BB258" s="6">
        <v>746326</v>
      </c>
      <c r="BC258" s="6">
        <v>1129817</v>
      </c>
      <c r="BD258" s="6">
        <v>4303664</v>
      </c>
      <c r="BE258" s="6">
        <v>898689</v>
      </c>
      <c r="BF258" s="6">
        <v>2937536</v>
      </c>
      <c r="BG258" s="6">
        <v>4268678</v>
      </c>
      <c r="BH258" s="6">
        <v>116560</v>
      </c>
      <c r="BI258" s="1">
        <v>0</v>
      </c>
      <c r="BJ258" s="6">
        <v>6038</v>
      </c>
      <c r="BK258" s="6">
        <v>150000</v>
      </c>
      <c r="BL258" s="6">
        <v>102077</v>
      </c>
      <c r="BM258" s="6">
        <v>522434</v>
      </c>
      <c r="BN258" s="6">
        <v>1810217</v>
      </c>
      <c r="BO258" s="6">
        <v>1124003</v>
      </c>
      <c r="BP258" s="6">
        <v>3208683</v>
      </c>
      <c r="BQ258" s="6">
        <v>522393</v>
      </c>
      <c r="BR258" s="6">
        <v>1682435</v>
      </c>
      <c r="BS258" s="6">
        <v>1041177</v>
      </c>
      <c r="BT258" s="1">
        <v>0</v>
      </c>
      <c r="BU258" s="6">
        <v>3335795</v>
      </c>
      <c r="BV258" s="6">
        <v>387966</v>
      </c>
      <c r="BW258" s="1">
        <v>0</v>
      </c>
      <c r="BX258" s="6">
        <v>858025</v>
      </c>
      <c r="BY258" s="6">
        <v>185958</v>
      </c>
      <c r="BZ258" s="6">
        <f t="shared" si="15"/>
        <v>91340021</v>
      </c>
    </row>
    <row r="259" spans="1:78" x14ac:dyDescent="0.25">
      <c r="A259" s="30">
        <v>5290</v>
      </c>
      <c r="B259" s="1" t="s">
        <v>605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5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6">
        <v>32612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6">
        <f t="shared" si="15"/>
        <v>32612</v>
      </c>
    </row>
    <row r="260" spans="1:78" x14ac:dyDescent="0.25">
      <c r="A260" s="23">
        <v>5300</v>
      </c>
      <c r="B260" s="24" t="s">
        <v>606</v>
      </c>
      <c r="C260" s="1">
        <v>0</v>
      </c>
      <c r="D260" s="1">
        <v>0</v>
      </c>
      <c r="E260" s="1">
        <v>0</v>
      </c>
      <c r="F260" s="6">
        <v>378894</v>
      </c>
      <c r="G260" s="1">
        <v>0</v>
      </c>
      <c r="H260" s="6">
        <v>18048</v>
      </c>
      <c r="I260" s="1">
        <v>0</v>
      </c>
      <c r="J260" s="6">
        <v>125487</v>
      </c>
      <c r="K260" s="1">
        <v>0</v>
      </c>
      <c r="L260" s="5">
        <v>0</v>
      </c>
      <c r="M260" s="6">
        <v>39059</v>
      </c>
      <c r="N260" s="6">
        <v>110920</v>
      </c>
      <c r="O260" s="1">
        <v>0</v>
      </c>
      <c r="P260" s="6">
        <v>267104</v>
      </c>
      <c r="Q260" s="6">
        <v>24125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6">
        <v>97139</v>
      </c>
      <c r="AD260" s="1">
        <v>0</v>
      </c>
      <c r="AE260" s="1">
        <v>0</v>
      </c>
      <c r="AF260" s="1">
        <v>0</v>
      </c>
      <c r="AG260" s="6">
        <v>40722</v>
      </c>
      <c r="AH260" s="6">
        <v>194850</v>
      </c>
      <c r="AI260" s="6">
        <v>8875</v>
      </c>
      <c r="AJ260" s="1">
        <v>0</v>
      </c>
      <c r="AK260" s="1">
        <v>0</v>
      </c>
      <c r="AL260" s="6">
        <v>652451</v>
      </c>
      <c r="AM260" s="6">
        <v>45785</v>
      </c>
      <c r="AN260" s="1">
        <v>0</v>
      </c>
      <c r="AO260" s="1">
        <v>0</v>
      </c>
      <c r="AP260" s="6">
        <v>31411</v>
      </c>
      <c r="AQ260" s="1">
        <v>238</v>
      </c>
      <c r="AR260" s="6">
        <v>21686</v>
      </c>
      <c r="AS260" s="6">
        <v>2000</v>
      </c>
      <c r="AT260" s="1">
        <v>0</v>
      </c>
      <c r="AU260" s="6">
        <v>601326</v>
      </c>
      <c r="AV260" s="6">
        <v>12549</v>
      </c>
      <c r="AW260" s="1">
        <v>0</v>
      </c>
      <c r="AX260" s="6">
        <v>61715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6">
        <v>89795</v>
      </c>
      <c r="BG260" s="6">
        <v>23324</v>
      </c>
      <c r="BH260" s="1">
        <v>0</v>
      </c>
      <c r="BI260" s="6">
        <v>46523</v>
      </c>
      <c r="BJ260" s="6">
        <v>36882</v>
      </c>
      <c r="BK260" s="1">
        <v>0</v>
      </c>
      <c r="BL260" s="1">
        <v>0</v>
      </c>
      <c r="BM260" s="6">
        <v>74954</v>
      </c>
      <c r="BN260" s="6">
        <v>88667</v>
      </c>
      <c r="BO260" s="6">
        <v>59797</v>
      </c>
      <c r="BP260" s="6">
        <v>39416</v>
      </c>
      <c r="BQ260" s="6">
        <v>9825</v>
      </c>
      <c r="BR260" s="1">
        <v>0</v>
      </c>
      <c r="BS260" s="1">
        <v>0</v>
      </c>
      <c r="BT260" s="1">
        <v>0</v>
      </c>
      <c r="BU260" s="6">
        <v>1470914</v>
      </c>
      <c r="BV260" s="6">
        <v>144934</v>
      </c>
      <c r="BW260" s="6">
        <v>2192</v>
      </c>
      <c r="BX260" s="1">
        <v>0</v>
      </c>
      <c r="BY260" s="1">
        <v>0</v>
      </c>
      <c r="BZ260" s="6">
        <f t="shared" si="15"/>
        <v>4821607</v>
      </c>
    </row>
    <row r="261" spans="1:78" x14ac:dyDescent="0.25">
      <c r="A261" s="30">
        <v>5400</v>
      </c>
      <c r="B261" s="1" t="s">
        <v>607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5">
        <v>0</v>
      </c>
      <c r="M261" s="1">
        <v>0</v>
      </c>
      <c r="N261" s="1">
        <v>0</v>
      </c>
      <c r="O261" s="1">
        <v>0</v>
      </c>
      <c r="P261" s="6">
        <v>300000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6">
        <v>10403982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6">
        <v>2312071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6">
        <v>44830315</v>
      </c>
      <c r="BX261" s="6">
        <v>25506000</v>
      </c>
      <c r="BY261" s="6">
        <v>50132200</v>
      </c>
      <c r="BZ261" s="6">
        <f t="shared" si="15"/>
        <v>133484568</v>
      </c>
    </row>
    <row r="262" spans="1:78" x14ac:dyDescent="0.25">
      <c r="A262" s="30">
        <v>5500</v>
      </c>
      <c r="B262" s="1" t="s">
        <v>608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5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6">
        <v>31460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6">
        <v>326594</v>
      </c>
      <c r="BX262" s="6">
        <v>-139200</v>
      </c>
      <c r="BY262" s="1">
        <v>0</v>
      </c>
      <c r="BZ262" s="6">
        <f t="shared" si="15"/>
        <v>218854</v>
      </c>
    </row>
    <row r="263" spans="1:78" x14ac:dyDescent="0.25">
      <c r="A263" s="30">
        <v>5600</v>
      </c>
      <c r="B263" s="1" t="s">
        <v>609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5">
        <v>0</v>
      </c>
      <c r="M263" s="1">
        <v>0</v>
      </c>
      <c r="N263" s="1">
        <v>0</v>
      </c>
      <c r="O263" s="1">
        <v>0</v>
      </c>
      <c r="P263" s="6">
        <v>195683</v>
      </c>
      <c r="Q263" s="1">
        <v>0</v>
      </c>
      <c r="R263" s="1">
        <v>0</v>
      </c>
      <c r="S263" s="1">
        <v>0</v>
      </c>
      <c r="T263" s="1">
        <v>0</v>
      </c>
      <c r="U263" s="6">
        <v>124609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6">
        <v>727548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6">
        <v>904321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6">
        <v>8970784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6">
        <v>2088804</v>
      </c>
      <c r="BU263" s="1">
        <v>0</v>
      </c>
      <c r="BV263" s="1">
        <v>0</v>
      </c>
      <c r="BW263" s="1">
        <v>0</v>
      </c>
      <c r="BX263" s="6">
        <v>724428</v>
      </c>
      <c r="BY263" s="1">
        <v>0</v>
      </c>
      <c r="BZ263" s="6">
        <f t="shared" ref="BZ263:BZ268" si="16">SUM(C263:BY263)</f>
        <v>13736177</v>
      </c>
    </row>
    <row r="264" spans="1:78" x14ac:dyDescent="0.25">
      <c r="A264" s="23">
        <v>5900</v>
      </c>
      <c r="B264" s="24" t="s">
        <v>610</v>
      </c>
      <c r="L264" s="5">
        <v>0</v>
      </c>
      <c r="BZ264" s="6">
        <f t="shared" si="16"/>
        <v>0</v>
      </c>
    </row>
    <row r="265" spans="1:78" x14ac:dyDescent="0.25">
      <c r="A265" s="23">
        <v>5999</v>
      </c>
      <c r="B265" s="24" t="s">
        <v>611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5">
        <v>24568</v>
      </c>
      <c r="M265" s="1">
        <v>0</v>
      </c>
      <c r="N265" s="1">
        <v>0</v>
      </c>
      <c r="O265" s="1">
        <v>0</v>
      </c>
      <c r="P265" s="6">
        <v>11807599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6">
        <v>64792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6">
        <v>720797</v>
      </c>
      <c r="AP265" s="1">
        <v>0</v>
      </c>
      <c r="AQ265" s="1">
        <v>0</v>
      </c>
      <c r="AR265" s="1">
        <v>0</v>
      </c>
      <c r="AS265" s="1">
        <v>0</v>
      </c>
      <c r="AT265" s="6">
        <v>1059700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6">
        <v>479606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6">
        <v>2955150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6">
        <v>805344</v>
      </c>
      <c r="BV265" s="1">
        <v>0</v>
      </c>
      <c r="BW265" s="1">
        <v>0</v>
      </c>
      <c r="BX265" s="6">
        <v>1260694</v>
      </c>
      <c r="BY265" s="1">
        <v>0</v>
      </c>
      <c r="BZ265" s="6">
        <f t="shared" si="16"/>
        <v>19178250</v>
      </c>
    </row>
    <row r="266" spans="1:78" x14ac:dyDescent="0.25">
      <c r="A266" s="1" t="s">
        <v>417</v>
      </c>
      <c r="B266" s="1" t="s">
        <v>612</v>
      </c>
      <c r="C266" s="6">
        <v>9685744</v>
      </c>
      <c r="D266" s="6">
        <v>29457519</v>
      </c>
      <c r="E266" s="6">
        <v>3222926</v>
      </c>
      <c r="F266" s="6">
        <v>11437074</v>
      </c>
      <c r="G266" s="6">
        <v>5887996</v>
      </c>
      <c r="H266" s="6">
        <v>5346119</v>
      </c>
      <c r="I266" s="6">
        <v>15525676</v>
      </c>
      <c r="J266" s="6">
        <v>42309690</v>
      </c>
      <c r="K266" s="6">
        <v>6205070</v>
      </c>
      <c r="L266" s="5">
        <v>3626334</v>
      </c>
      <c r="M266" s="6">
        <v>74720779</v>
      </c>
      <c r="N266" s="6">
        <v>285746117</v>
      </c>
      <c r="O266" s="6">
        <v>5927312</v>
      </c>
      <c r="P266" s="6">
        <v>378480625</v>
      </c>
      <c r="Q266" s="6">
        <v>17111338</v>
      </c>
      <c r="R266" s="6">
        <v>12365977</v>
      </c>
      <c r="S266" s="6">
        <v>11592975</v>
      </c>
      <c r="T266" s="1">
        <v>0</v>
      </c>
      <c r="U266" s="6">
        <v>23860733</v>
      </c>
      <c r="V266" s="6">
        <v>21654754</v>
      </c>
      <c r="W266" s="6">
        <v>1562545</v>
      </c>
      <c r="X266" s="6">
        <v>2115937</v>
      </c>
      <c r="Y266" s="6">
        <v>251240362</v>
      </c>
      <c r="Z266" s="6">
        <v>48327410</v>
      </c>
      <c r="AA266" s="6">
        <v>5558262</v>
      </c>
      <c r="AB266" s="6">
        <v>6613413</v>
      </c>
      <c r="AC266" s="6">
        <v>53395916</v>
      </c>
      <c r="AD266" s="6">
        <v>393302</v>
      </c>
      <c r="AE266" s="6">
        <v>3433710</v>
      </c>
      <c r="AF266" s="6">
        <v>10688635</v>
      </c>
      <c r="AG266" s="6">
        <v>8205164</v>
      </c>
      <c r="AH266" s="6">
        <v>622697452</v>
      </c>
      <c r="AI266" s="6">
        <v>51074101</v>
      </c>
      <c r="AJ266" s="6">
        <v>877631</v>
      </c>
      <c r="AK266" s="6">
        <v>21647393</v>
      </c>
      <c r="AL266" s="6">
        <v>8163057</v>
      </c>
      <c r="AM266" s="6">
        <v>388642630</v>
      </c>
      <c r="AN266" s="1">
        <v>0</v>
      </c>
      <c r="AO266" s="6">
        <v>28848445</v>
      </c>
      <c r="AP266" s="6">
        <v>43956591</v>
      </c>
      <c r="AQ266" s="6">
        <v>13454554</v>
      </c>
      <c r="AR266" s="6">
        <v>7053655</v>
      </c>
      <c r="AS266" s="6">
        <v>3624678</v>
      </c>
      <c r="AT266" s="6">
        <v>90322867</v>
      </c>
      <c r="AU266" s="6">
        <v>18665487</v>
      </c>
      <c r="AV266" s="6">
        <v>10616937</v>
      </c>
      <c r="AW266" s="6">
        <v>13102804</v>
      </c>
      <c r="AX266" s="6">
        <v>43390370</v>
      </c>
      <c r="AY266" s="6">
        <v>2222834</v>
      </c>
      <c r="AZ266" s="6">
        <v>1796679</v>
      </c>
      <c r="BA266" s="6">
        <v>4896297</v>
      </c>
      <c r="BB266" s="6">
        <v>16051714</v>
      </c>
      <c r="BC266" s="6">
        <v>9164927</v>
      </c>
      <c r="BD266" s="6">
        <v>125515683</v>
      </c>
      <c r="BE266" s="6">
        <v>54840180</v>
      </c>
      <c r="BF266" s="6">
        <v>67826205</v>
      </c>
      <c r="BG266" s="6">
        <v>65932777</v>
      </c>
      <c r="BH266" s="6">
        <v>4506948</v>
      </c>
      <c r="BI266" s="6">
        <v>18404400</v>
      </c>
      <c r="BJ266" s="6">
        <v>36748347</v>
      </c>
      <c r="BK266" s="6">
        <v>13046371</v>
      </c>
      <c r="BL266" s="6">
        <v>18389314</v>
      </c>
      <c r="BM266" s="6">
        <v>136715729</v>
      </c>
      <c r="BN266" s="6">
        <v>36451865</v>
      </c>
      <c r="BO266" s="6">
        <v>20774823</v>
      </c>
      <c r="BP266" s="6">
        <v>34197082</v>
      </c>
      <c r="BQ266" s="6">
        <v>8564571</v>
      </c>
      <c r="BR266" s="6">
        <v>9814477</v>
      </c>
      <c r="BS266" s="6">
        <v>14194909</v>
      </c>
      <c r="BT266" s="6">
        <v>132433438</v>
      </c>
      <c r="BU266" s="6">
        <v>38487092</v>
      </c>
      <c r="BV266" s="6">
        <v>66808498</v>
      </c>
      <c r="BW266" s="6">
        <v>77001613</v>
      </c>
      <c r="BX266" s="6">
        <v>52831643</v>
      </c>
      <c r="BY266" s="6">
        <v>54626472</v>
      </c>
      <c r="BZ266" s="6">
        <f t="shared" si="16"/>
        <v>3844082954</v>
      </c>
    </row>
    <row r="267" spans="1:78" x14ac:dyDescent="0.25">
      <c r="A267" s="1" t="s">
        <v>417</v>
      </c>
      <c r="B267" s="1" t="s">
        <v>613</v>
      </c>
      <c r="C267" s="6">
        <v>87088201</v>
      </c>
      <c r="D267" s="6">
        <v>428264997</v>
      </c>
      <c r="E267" s="6">
        <v>44258120</v>
      </c>
      <c r="F267" s="6">
        <v>171839200</v>
      </c>
      <c r="G267" s="6">
        <v>66208254</v>
      </c>
      <c r="H267" s="6">
        <v>52598644</v>
      </c>
      <c r="I267" s="6">
        <v>79381626</v>
      </c>
      <c r="J267" s="6">
        <v>274741144</v>
      </c>
      <c r="K267" s="6">
        <v>55296058</v>
      </c>
      <c r="L267" s="5">
        <v>63881671</v>
      </c>
      <c r="M267" s="6">
        <v>569233938</v>
      </c>
      <c r="N267" s="6">
        <v>1000601582</v>
      </c>
      <c r="O267" s="6">
        <v>37891007</v>
      </c>
      <c r="P267" s="6">
        <v>1702716695</v>
      </c>
      <c r="Q267" s="6">
        <v>155158271</v>
      </c>
      <c r="R267" s="6">
        <v>104163336</v>
      </c>
      <c r="S267" s="6">
        <v>128626029</v>
      </c>
      <c r="T267" s="1">
        <v>0</v>
      </c>
      <c r="U267" s="6">
        <v>117608382</v>
      </c>
      <c r="V267" s="6">
        <v>214382495</v>
      </c>
      <c r="W267" s="6">
        <v>27343657</v>
      </c>
      <c r="X267" s="6">
        <v>89817612</v>
      </c>
      <c r="Y267" s="6">
        <v>645288177</v>
      </c>
      <c r="Z267" s="6">
        <v>99003887</v>
      </c>
      <c r="AA267" s="6">
        <v>64238814</v>
      </c>
      <c r="AB267" s="6">
        <v>69695479</v>
      </c>
      <c r="AC267" s="6">
        <v>329575488</v>
      </c>
      <c r="AD267" s="6">
        <v>16796947</v>
      </c>
      <c r="AE267" s="6">
        <v>53887501</v>
      </c>
      <c r="AF267" s="6">
        <v>31377665</v>
      </c>
      <c r="AG267" s="6">
        <v>180584201</v>
      </c>
      <c r="AH267" s="6">
        <v>1978874390</v>
      </c>
      <c r="AI267" s="6">
        <v>192223606</v>
      </c>
      <c r="AJ267" s="6">
        <v>14921327</v>
      </c>
      <c r="AK267" s="6">
        <v>48460667</v>
      </c>
      <c r="AL267" s="6">
        <v>63018528</v>
      </c>
      <c r="AM267" s="6">
        <v>1270511090</v>
      </c>
      <c r="AN267" s="1">
        <v>0</v>
      </c>
      <c r="AO267" s="6">
        <v>218415752</v>
      </c>
      <c r="AP267" s="6">
        <v>291711333</v>
      </c>
      <c r="AQ267" s="6">
        <v>98214357</v>
      </c>
      <c r="AR267" s="6">
        <v>59995401</v>
      </c>
      <c r="AS267" s="6">
        <v>43480988</v>
      </c>
      <c r="AT267" s="6">
        <v>577345252</v>
      </c>
      <c r="AU267" s="6">
        <v>186654011</v>
      </c>
      <c r="AV267" s="6">
        <v>54370292</v>
      </c>
      <c r="AW267" s="6">
        <v>74454715</v>
      </c>
      <c r="AX267" s="6">
        <v>374900787</v>
      </c>
      <c r="AY267" s="6">
        <v>21135410</v>
      </c>
      <c r="AZ267" s="6">
        <v>76306666</v>
      </c>
      <c r="BA267" s="6">
        <v>67635492</v>
      </c>
      <c r="BB267" s="6">
        <v>119591553</v>
      </c>
      <c r="BC267" s="6">
        <v>193741701</v>
      </c>
      <c r="BD267" s="6">
        <v>351624119</v>
      </c>
      <c r="BE267" s="6">
        <v>309520921</v>
      </c>
      <c r="BF267" s="6">
        <v>621727053</v>
      </c>
      <c r="BG267" s="6">
        <v>593518943</v>
      </c>
      <c r="BH267" s="6">
        <v>47942741</v>
      </c>
      <c r="BI267" s="6">
        <v>106423817</v>
      </c>
      <c r="BJ267" s="6">
        <v>218827185</v>
      </c>
      <c r="BK267" s="6">
        <v>67332932</v>
      </c>
      <c r="BL267" s="6">
        <v>70496424</v>
      </c>
      <c r="BM267" s="6">
        <v>330358870</v>
      </c>
      <c r="BN267" s="6">
        <v>242005867</v>
      </c>
      <c r="BO267" s="6">
        <v>203337415</v>
      </c>
      <c r="BP267" s="6">
        <v>275990729</v>
      </c>
      <c r="BQ267" s="6">
        <v>67932382</v>
      </c>
      <c r="BR267" s="6">
        <v>78548171</v>
      </c>
      <c r="BS267" s="6">
        <v>110595746</v>
      </c>
      <c r="BT267" s="6">
        <v>296274636</v>
      </c>
      <c r="BU267" s="6">
        <v>351669026</v>
      </c>
      <c r="BV267" s="6">
        <v>382073545</v>
      </c>
      <c r="BW267" s="6">
        <v>352872084</v>
      </c>
      <c r="BX267" s="6">
        <v>359550133</v>
      </c>
      <c r="BY267" s="6">
        <v>94900704</v>
      </c>
      <c r="BZ267" s="6">
        <f t="shared" si="16"/>
        <v>18521035839</v>
      </c>
    </row>
    <row r="268" spans="1:78" x14ac:dyDescent="0.25">
      <c r="A268" s="1" t="s">
        <v>417</v>
      </c>
      <c r="B268" s="1" t="s">
        <v>614</v>
      </c>
      <c r="C268" s="6">
        <v>77402457</v>
      </c>
      <c r="D268" s="6">
        <v>398807478</v>
      </c>
      <c r="E268" s="6">
        <v>41035194</v>
      </c>
      <c r="F268" s="6">
        <v>160402126</v>
      </c>
      <c r="G268" s="6">
        <v>60320258</v>
      </c>
      <c r="H268" s="6">
        <v>47252525</v>
      </c>
      <c r="I268" s="6">
        <v>63855950</v>
      </c>
      <c r="J268" s="6">
        <v>232431454</v>
      </c>
      <c r="K268" s="6">
        <v>49090988</v>
      </c>
      <c r="L268" s="5">
        <v>60255337</v>
      </c>
      <c r="M268" s="6">
        <v>494513159</v>
      </c>
      <c r="N268" s="6">
        <v>714855465</v>
      </c>
      <c r="O268" s="6">
        <v>31963695</v>
      </c>
      <c r="P268" s="6">
        <v>1324236070</v>
      </c>
      <c r="Q268" s="6">
        <v>138046933</v>
      </c>
      <c r="R268" s="6">
        <v>91797359</v>
      </c>
      <c r="S268" s="6">
        <v>117033054</v>
      </c>
      <c r="T268" s="1">
        <v>0</v>
      </c>
      <c r="U268" s="6">
        <v>93747649</v>
      </c>
      <c r="V268" s="6">
        <v>192727741</v>
      </c>
      <c r="W268" s="6">
        <v>25781112</v>
      </c>
      <c r="X268" s="6">
        <v>87701675</v>
      </c>
      <c r="Y268" s="6">
        <v>394047815</v>
      </c>
      <c r="Z268" s="6">
        <v>50676477</v>
      </c>
      <c r="AA268" s="6">
        <v>58680552</v>
      </c>
      <c r="AB268" s="6">
        <v>63082066</v>
      </c>
      <c r="AC268" s="6">
        <v>276179572</v>
      </c>
      <c r="AD268" s="6">
        <v>16403645</v>
      </c>
      <c r="AE268" s="6">
        <v>50453791</v>
      </c>
      <c r="AF268" s="6">
        <v>20689030</v>
      </c>
      <c r="AG268" s="6">
        <v>172379037</v>
      </c>
      <c r="AH268" s="6">
        <v>1356176938</v>
      </c>
      <c r="AI268" s="6">
        <v>141149505</v>
      </c>
      <c r="AJ268" s="6">
        <v>14043696</v>
      </c>
      <c r="AK268" s="6">
        <v>26813274</v>
      </c>
      <c r="AL268" s="6">
        <v>54855471</v>
      </c>
      <c r="AM268" s="6">
        <v>881868460</v>
      </c>
      <c r="AN268" s="1">
        <v>0</v>
      </c>
      <c r="AO268" s="6">
        <v>189567307</v>
      </c>
      <c r="AP268" s="6">
        <v>247754742</v>
      </c>
      <c r="AQ268" s="6">
        <v>84759803</v>
      </c>
      <c r="AR268" s="6">
        <v>52941746</v>
      </c>
      <c r="AS268" s="6">
        <v>39856310</v>
      </c>
      <c r="AT268" s="6">
        <v>487022385</v>
      </c>
      <c r="AU268" s="6">
        <v>167988524</v>
      </c>
      <c r="AV268" s="6">
        <v>43753355</v>
      </c>
      <c r="AW268" s="6">
        <v>61351911</v>
      </c>
      <c r="AX268" s="6">
        <v>331510417</v>
      </c>
      <c r="AY268" s="6">
        <v>18912576</v>
      </c>
      <c r="AZ268" s="6">
        <v>74509987</v>
      </c>
      <c r="BA268" s="6">
        <v>62739195</v>
      </c>
      <c r="BB268" s="6">
        <v>103539839</v>
      </c>
      <c r="BC268" s="6">
        <v>184576774</v>
      </c>
      <c r="BD268" s="6">
        <v>226108436</v>
      </c>
      <c r="BE268" s="6">
        <v>254680741</v>
      </c>
      <c r="BF268" s="6">
        <v>553900848</v>
      </c>
      <c r="BG268" s="6">
        <v>527586166</v>
      </c>
      <c r="BH268" s="6">
        <v>43435793</v>
      </c>
      <c r="BI268" s="6">
        <v>88019417</v>
      </c>
      <c r="BJ268" s="6">
        <v>182078838</v>
      </c>
      <c r="BK268" s="6">
        <v>54286561</v>
      </c>
      <c r="BL268" s="6">
        <v>52107110</v>
      </c>
      <c r="BM268" s="6">
        <v>193643141</v>
      </c>
      <c r="BN268" s="6">
        <v>205554002</v>
      </c>
      <c r="BO268" s="6">
        <v>182562592</v>
      </c>
      <c r="BP268" s="6">
        <v>241793647</v>
      </c>
      <c r="BQ268" s="6">
        <v>59367811</v>
      </c>
      <c r="BR268" s="6">
        <v>68733694</v>
      </c>
      <c r="BS268" s="6">
        <v>96400837</v>
      </c>
      <c r="BT268" s="6">
        <v>163841198</v>
      </c>
      <c r="BU268" s="6">
        <v>313181934</v>
      </c>
      <c r="BV268" s="6">
        <v>315265047</v>
      </c>
      <c r="BW268" s="6">
        <v>275870471</v>
      </c>
      <c r="BX268" s="6">
        <v>306718490</v>
      </c>
      <c r="BY268" s="6">
        <v>40274232</v>
      </c>
      <c r="BZ268" s="6">
        <f t="shared" si="16"/>
        <v>14676952885</v>
      </c>
    </row>
  </sheetData>
  <pageMargins left="0.7" right="0.7" top="0.75" bottom="0.75" header="0.3" footer="0.3"/>
  <ignoredErrors>
    <ignoredError sqref="CG6:FC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41AF-4540-4A88-A813-D7EB1F91D5D8}">
  <dimension ref="A1:O286"/>
  <sheetViews>
    <sheetView topLeftCell="A2" zoomScaleNormal="100" workbookViewId="0">
      <selection activeCell="H64" sqref="H64"/>
    </sheetView>
  </sheetViews>
  <sheetFormatPr defaultRowHeight="12.75" x14ac:dyDescent="0.2"/>
  <cols>
    <col min="1" max="1" width="2.7109375" style="65" customWidth="1"/>
    <col min="2" max="2" width="2.85546875" style="65" customWidth="1"/>
    <col min="3" max="3" width="5.140625" style="65" customWidth="1"/>
    <col min="4" max="4" width="5" style="66" customWidth="1"/>
    <col min="5" max="5" width="13.7109375" style="65" customWidth="1"/>
    <col min="6" max="6" width="13.140625" style="65" customWidth="1"/>
    <col min="7" max="7" width="36.140625" style="65" customWidth="1"/>
    <col min="8" max="16384" width="9.140625" style="65"/>
  </cols>
  <sheetData>
    <row r="1" spans="1:8" x14ac:dyDescent="0.2">
      <c r="A1" s="63" t="s">
        <v>702</v>
      </c>
      <c r="B1" s="63"/>
      <c r="C1" s="63"/>
      <c r="D1" s="63"/>
      <c r="E1" s="63"/>
      <c r="F1" s="63"/>
      <c r="G1" s="63"/>
      <c r="H1" s="64"/>
    </row>
    <row r="2" spans="1:8" x14ac:dyDescent="0.2">
      <c r="A2" s="63" t="s">
        <v>840</v>
      </c>
      <c r="B2" s="63"/>
      <c r="C2" s="63"/>
      <c r="D2" s="63"/>
      <c r="E2" s="63"/>
      <c r="F2" s="63"/>
      <c r="G2" s="63"/>
      <c r="H2" s="64"/>
    </row>
    <row r="3" spans="1:8" x14ac:dyDescent="0.2">
      <c r="A3" s="69"/>
      <c r="B3" s="69"/>
      <c r="C3" s="69"/>
      <c r="D3" s="70"/>
      <c r="E3" s="69"/>
      <c r="F3" s="69"/>
      <c r="G3" s="69"/>
      <c r="H3" s="69"/>
    </row>
    <row r="4" spans="1:8" x14ac:dyDescent="0.2">
      <c r="A4" s="69"/>
      <c r="B4" s="69"/>
      <c r="C4" s="69"/>
      <c r="D4" s="70"/>
      <c r="E4" s="69"/>
      <c r="F4" s="69"/>
      <c r="G4" s="69"/>
      <c r="H4" s="69"/>
    </row>
    <row r="5" spans="1:8" x14ac:dyDescent="0.2">
      <c r="A5" s="65" t="s">
        <v>841</v>
      </c>
    </row>
    <row r="7" spans="1:8" x14ac:dyDescent="0.2">
      <c r="A7" s="65" t="s">
        <v>842</v>
      </c>
    </row>
    <row r="8" spans="1:8" x14ac:dyDescent="0.2">
      <c r="C8" s="65" t="s">
        <v>843</v>
      </c>
    </row>
    <row r="9" spans="1:8" x14ac:dyDescent="0.2">
      <c r="C9" s="65" t="s">
        <v>844</v>
      </c>
    </row>
    <row r="10" spans="1:8" x14ac:dyDescent="0.2">
      <c r="C10" s="65" t="s">
        <v>839</v>
      </c>
      <c r="D10" s="66" t="s">
        <v>845</v>
      </c>
    </row>
    <row r="11" spans="1:8" x14ac:dyDescent="0.2">
      <c r="D11" s="66" t="s">
        <v>846</v>
      </c>
    </row>
    <row r="12" spans="1:8" x14ac:dyDescent="0.2">
      <c r="D12" s="66" t="s">
        <v>847</v>
      </c>
    </row>
    <row r="13" spans="1:8" x14ac:dyDescent="0.2">
      <c r="C13" s="65" t="s">
        <v>848</v>
      </c>
    </row>
    <row r="14" spans="1:8" x14ac:dyDescent="0.2">
      <c r="D14" s="66" t="s">
        <v>849</v>
      </c>
    </row>
    <row r="15" spans="1:8" x14ac:dyDescent="0.2">
      <c r="D15" s="66" t="s">
        <v>850</v>
      </c>
    </row>
    <row r="16" spans="1:8" x14ac:dyDescent="0.2">
      <c r="D16" s="66" t="s">
        <v>851</v>
      </c>
    </row>
    <row r="17" spans="1:4" x14ac:dyDescent="0.2">
      <c r="D17" s="66" t="s">
        <v>852</v>
      </c>
    </row>
    <row r="18" spans="1:4" x14ac:dyDescent="0.2">
      <c r="C18" s="65" t="s">
        <v>853</v>
      </c>
    </row>
    <row r="19" spans="1:4" x14ac:dyDescent="0.2">
      <c r="D19" s="65" t="s">
        <v>854</v>
      </c>
    </row>
    <row r="21" spans="1:4" x14ac:dyDescent="0.2">
      <c r="A21" s="65" t="s">
        <v>366</v>
      </c>
    </row>
    <row r="22" spans="1:4" x14ac:dyDescent="0.2">
      <c r="C22" s="65" t="s">
        <v>855</v>
      </c>
    </row>
    <row r="23" spans="1:4" x14ac:dyDescent="0.2">
      <c r="C23" s="65" t="s">
        <v>839</v>
      </c>
      <c r="D23" s="66" t="s">
        <v>856</v>
      </c>
    </row>
    <row r="24" spans="1:4" x14ac:dyDescent="0.2">
      <c r="D24" s="66" t="s">
        <v>857</v>
      </c>
    </row>
    <row r="25" spans="1:4" x14ac:dyDescent="0.2">
      <c r="D25" s="66" t="s">
        <v>858</v>
      </c>
    </row>
    <row r="26" spans="1:4" x14ac:dyDescent="0.2">
      <c r="D26" s="66" t="s">
        <v>859</v>
      </c>
    </row>
    <row r="27" spans="1:4" x14ac:dyDescent="0.2">
      <c r="D27" s="66" t="s">
        <v>860</v>
      </c>
    </row>
    <row r="28" spans="1:4" x14ac:dyDescent="0.2">
      <c r="D28" s="66" t="s">
        <v>861</v>
      </c>
    </row>
    <row r="29" spans="1:4" x14ac:dyDescent="0.2">
      <c r="C29" s="65" t="s">
        <v>862</v>
      </c>
    </row>
    <row r="30" spans="1:4" x14ac:dyDescent="0.2">
      <c r="D30" s="66" t="s">
        <v>863</v>
      </c>
    </row>
    <row r="31" spans="1:4" x14ac:dyDescent="0.2">
      <c r="D31" s="66" t="s">
        <v>864</v>
      </c>
    </row>
    <row r="32" spans="1:4" x14ac:dyDescent="0.2">
      <c r="D32" s="66" t="s">
        <v>865</v>
      </c>
    </row>
    <row r="33" spans="3:7" x14ac:dyDescent="0.2">
      <c r="D33" s="66" t="s">
        <v>866</v>
      </c>
      <c r="E33" s="66"/>
      <c r="F33" s="66"/>
      <c r="G33" s="66"/>
    </row>
    <row r="34" spans="3:7" x14ac:dyDescent="0.2">
      <c r="C34" s="65" t="s">
        <v>867</v>
      </c>
    </row>
    <row r="35" spans="3:7" x14ac:dyDescent="0.2">
      <c r="D35" s="66" t="s">
        <v>868</v>
      </c>
    </row>
    <row r="36" spans="3:7" x14ac:dyDescent="0.2">
      <c r="D36" s="66" t="s">
        <v>869</v>
      </c>
      <c r="E36" s="66"/>
      <c r="F36" s="66"/>
      <c r="G36" s="66"/>
    </row>
    <row r="37" spans="3:7" x14ac:dyDescent="0.2">
      <c r="D37" s="66" t="s">
        <v>870</v>
      </c>
    </row>
    <row r="38" spans="3:7" x14ac:dyDescent="0.2">
      <c r="C38" s="65" t="s">
        <v>871</v>
      </c>
    </row>
    <row r="39" spans="3:7" x14ac:dyDescent="0.2">
      <c r="D39" s="66" t="s">
        <v>872</v>
      </c>
    </row>
    <row r="40" spans="3:7" x14ac:dyDescent="0.2">
      <c r="D40" s="66" t="s">
        <v>873</v>
      </c>
    </row>
    <row r="41" spans="3:7" x14ac:dyDescent="0.2">
      <c r="D41" s="66" t="s">
        <v>874</v>
      </c>
    </row>
    <row r="42" spans="3:7" x14ac:dyDescent="0.2">
      <c r="D42" s="66" t="s">
        <v>875</v>
      </c>
    </row>
    <row r="43" spans="3:7" x14ac:dyDescent="0.2">
      <c r="D43" s="66" t="s">
        <v>876</v>
      </c>
    </row>
    <row r="44" spans="3:7" x14ac:dyDescent="0.2">
      <c r="D44" s="66" t="s">
        <v>877</v>
      </c>
    </row>
    <row r="45" spans="3:7" x14ac:dyDescent="0.2">
      <c r="C45" s="65" t="s">
        <v>878</v>
      </c>
    </row>
    <row r="46" spans="3:7" x14ac:dyDescent="0.2">
      <c r="D46" s="66" t="s">
        <v>879</v>
      </c>
    </row>
    <row r="47" spans="3:7" x14ac:dyDescent="0.2">
      <c r="D47" s="66" t="s">
        <v>880</v>
      </c>
    </row>
    <row r="48" spans="3:7" x14ac:dyDescent="0.2">
      <c r="D48" s="66" t="s">
        <v>881</v>
      </c>
    </row>
    <row r="49" spans="2:7" x14ac:dyDescent="0.2">
      <c r="D49" s="66" t="s">
        <v>882</v>
      </c>
    </row>
    <row r="50" spans="2:7" x14ac:dyDescent="0.2">
      <c r="D50" s="66" t="s">
        <v>883</v>
      </c>
    </row>
    <row r="51" spans="2:7" x14ac:dyDescent="0.2">
      <c r="C51" s="65" t="s">
        <v>884</v>
      </c>
    </row>
    <row r="52" spans="2:7" x14ac:dyDescent="0.2">
      <c r="C52" s="65" t="s">
        <v>839</v>
      </c>
      <c r="D52" s="66" t="s">
        <v>885</v>
      </c>
    </row>
    <row r="53" spans="2:7" x14ac:dyDescent="0.2">
      <c r="D53" s="66" t="s">
        <v>886</v>
      </c>
    </row>
    <row r="54" spans="2:7" x14ac:dyDescent="0.2">
      <c r="D54" s="66" t="s">
        <v>887</v>
      </c>
      <c r="E54" s="66"/>
      <c r="F54" s="66"/>
      <c r="G54" s="66"/>
    </row>
    <row r="55" spans="2:7" x14ac:dyDescent="0.2">
      <c r="D55" s="66" t="s">
        <v>888</v>
      </c>
      <c r="E55" s="66"/>
      <c r="F55" s="66"/>
      <c r="G55" s="66"/>
    </row>
    <row r="56" spans="2:7" x14ac:dyDescent="0.2">
      <c r="D56" s="66" t="s">
        <v>889</v>
      </c>
    </row>
    <row r="57" spans="2:7" x14ac:dyDescent="0.2">
      <c r="D57" s="66" t="s">
        <v>890</v>
      </c>
    </row>
    <row r="58" spans="2:7" x14ac:dyDescent="0.2">
      <c r="D58" s="66" t="s">
        <v>891</v>
      </c>
    </row>
    <row r="59" spans="2:7" x14ac:dyDescent="0.2">
      <c r="D59" s="66" t="s">
        <v>892</v>
      </c>
      <c r="E59" s="66"/>
      <c r="F59" s="66"/>
      <c r="G59" s="66"/>
    </row>
    <row r="60" spans="2:7" x14ac:dyDescent="0.2">
      <c r="D60" s="66" t="s">
        <v>893</v>
      </c>
      <c r="E60" s="66"/>
      <c r="F60" s="66"/>
      <c r="G60" s="66"/>
    </row>
    <row r="61" spans="2:7" x14ac:dyDescent="0.2">
      <c r="D61" s="66" t="s">
        <v>894</v>
      </c>
      <c r="E61" s="66"/>
      <c r="F61" s="66"/>
      <c r="G61" s="66"/>
    </row>
    <row r="62" spans="2:7" x14ac:dyDescent="0.2">
      <c r="E62" s="66"/>
      <c r="F62" s="66"/>
      <c r="G62" s="66"/>
    </row>
    <row r="63" spans="2:7" x14ac:dyDescent="0.2">
      <c r="B63" s="68" t="s">
        <v>895</v>
      </c>
      <c r="D63" s="67"/>
      <c r="E63" s="67"/>
      <c r="F63" s="67"/>
      <c r="G63" s="67"/>
    </row>
    <row r="64" spans="2:7" x14ac:dyDescent="0.2">
      <c r="C64" s="68">
        <v>2000</v>
      </c>
      <c r="D64" s="68" t="s">
        <v>419</v>
      </c>
      <c r="F64" s="67"/>
      <c r="G64" s="67"/>
    </row>
    <row r="65" spans="3:7" x14ac:dyDescent="0.2">
      <c r="C65" s="68">
        <v>2100</v>
      </c>
      <c r="D65" s="68" t="s">
        <v>420</v>
      </c>
      <c r="F65" s="67"/>
      <c r="G65" s="67"/>
    </row>
    <row r="66" spans="3:7" x14ac:dyDescent="0.2">
      <c r="C66" s="68">
        <v>2200</v>
      </c>
      <c r="D66" s="68" t="s">
        <v>421</v>
      </c>
      <c r="F66" s="67"/>
      <c r="G66" s="67"/>
    </row>
    <row r="67" spans="3:7" x14ac:dyDescent="0.2">
      <c r="C67" s="68">
        <v>2300</v>
      </c>
      <c r="D67" s="68" t="s">
        <v>422</v>
      </c>
      <c r="F67" s="67"/>
      <c r="G67" s="67"/>
    </row>
    <row r="68" spans="3:7" x14ac:dyDescent="0.2">
      <c r="C68" s="68"/>
      <c r="D68" s="67">
        <v>2310</v>
      </c>
      <c r="E68" s="68" t="s">
        <v>423</v>
      </c>
      <c r="F68" s="67"/>
      <c r="G68" s="67"/>
    </row>
    <row r="69" spans="3:7" x14ac:dyDescent="0.2">
      <c r="E69" s="66"/>
      <c r="F69" s="66"/>
      <c r="G69" s="66"/>
    </row>
    <row r="70" spans="3:7" x14ac:dyDescent="0.2">
      <c r="C70" s="65">
        <v>5000</v>
      </c>
      <c r="D70" s="66" t="s">
        <v>590</v>
      </c>
      <c r="E70" s="66"/>
      <c r="F70" s="66"/>
      <c r="G70" s="66"/>
    </row>
    <row r="71" spans="3:7" x14ac:dyDescent="0.2">
      <c r="C71" s="68">
        <v>5100</v>
      </c>
      <c r="D71" s="68" t="s">
        <v>896</v>
      </c>
      <c r="F71" s="66"/>
      <c r="G71" s="66"/>
    </row>
    <row r="72" spans="3:7" x14ac:dyDescent="0.2">
      <c r="D72" s="68">
        <v>5110</v>
      </c>
      <c r="E72" s="68" t="s">
        <v>592</v>
      </c>
      <c r="F72" s="66"/>
      <c r="G72" s="66"/>
    </row>
    <row r="73" spans="3:7" x14ac:dyDescent="0.2">
      <c r="D73" s="68">
        <v>5120</v>
      </c>
      <c r="E73" s="68" t="s">
        <v>593</v>
      </c>
      <c r="F73" s="66"/>
      <c r="G73" s="66"/>
    </row>
    <row r="74" spans="3:7" x14ac:dyDescent="0.2">
      <c r="D74" s="68">
        <v>5121</v>
      </c>
      <c r="E74" s="68" t="s">
        <v>594</v>
      </c>
      <c r="F74" s="66"/>
      <c r="G74" s="66"/>
    </row>
    <row r="75" spans="3:7" x14ac:dyDescent="0.2">
      <c r="D75" s="68">
        <v>5130</v>
      </c>
      <c r="E75" s="68" t="s">
        <v>595</v>
      </c>
      <c r="F75" s="66"/>
      <c r="G75" s="66"/>
    </row>
    <row r="76" spans="3:7" x14ac:dyDescent="0.2">
      <c r="C76" s="68">
        <v>5200</v>
      </c>
      <c r="D76" s="67" t="s">
        <v>897</v>
      </c>
      <c r="E76" s="68"/>
      <c r="F76" s="67"/>
      <c r="G76" s="68"/>
    </row>
    <row r="77" spans="3:7" x14ac:dyDescent="0.2">
      <c r="C77" s="68"/>
      <c r="D77" s="68">
        <v>5210</v>
      </c>
      <c r="E77" s="67" t="s">
        <v>597</v>
      </c>
      <c r="F77" s="67"/>
      <c r="G77" s="67"/>
    </row>
    <row r="78" spans="3:7" x14ac:dyDescent="0.2">
      <c r="C78" s="68"/>
      <c r="D78" s="68">
        <v>5220</v>
      </c>
      <c r="E78" s="67" t="s">
        <v>598</v>
      </c>
      <c r="F78" s="67"/>
      <c r="G78" s="67"/>
    </row>
    <row r="79" spans="3:7" x14ac:dyDescent="0.2">
      <c r="C79" s="68"/>
      <c r="D79" s="68">
        <v>5230</v>
      </c>
      <c r="E79" s="67" t="s">
        <v>599</v>
      </c>
      <c r="F79" s="67"/>
      <c r="G79" s="67"/>
    </row>
    <row r="80" spans="3:7" x14ac:dyDescent="0.2">
      <c r="C80" s="68"/>
      <c r="D80" s="68">
        <v>5240</v>
      </c>
      <c r="E80" s="67" t="s">
        <v>600</v>
      </c>
      <c r="F80" s="67"/>
      <c r="G80" s="67"/>
    </row>
    <row r="81" spans="1:7" x14ac:dyDescent="0.2">
      <c r="C81" s="68"/>
      <c r="D81" s="68">
        <v>5250</v>
      </c>
      <c r="E81" s="67" t="s">
        <v>601</v>
      </c>
      <c r="F81" s="67"/>
      <c r="G81" s="67"/>
    </row>
    <row r="82" spans="1:7" x14ac:dyDescent="0.2">
      <c r="C82" s="68"/>
      <c r="D82" s="68">
        <v>5260</v>
      </c>
      <c r="E82" s="67" t="s">
        <v>602</v>
      </c>
      <c r="F82" s="67"/>
      <c r="G82" s="67"/>
    </row>
    <row r="83" spans="1:7" x14ac:dyDescent="0.2">
      <c r="C83" s="68"/>
      <c r="D83" s="68">
        <v>5270</v>
      </c>
      <c r="E83" s="67" t="s">
        <v>603</v>
      </c>
      <c r="F83" s="67"/>
      <c r="G83" s="67"/>
    </row>
    <row r="84" spans="1:7" x14ac:dyDescent="0.2">
      <c r="C84" s="68"/>
      <c r="D84" s="68">
        <v>5280</v>
      </c>
      <c r="E84" s="67" t="s">
        <v>604</v>
      </c>
      <c r="F84" s="67"/>
      <c r="G84" s="67"/>
    </row>
    <row r="85" spans="1:7" x14ac:dyDescent="0.2">
      <c r="C85" s="68"/>
      <c r="D85" s="68">
        <v>5290</v>
      </c>
      <c r="E85" s="67" t="s">
        <v>605</v>
      </c>
      <c r="F85" s="67"/>
      <c r="G85" s="67"/>
    </row>
    <row r="86" spans="1:7" x14ac:dyDescent="0.2">
      <c r="C86" s="65">
        <v>5300</v>
      </c>
      <c r="D86" s="66" t="s">
        <v>606</v>
      </c>
      <c r="F86" s="66"/>
      <c r="G86" s="66"/>
    </row>
    <row r="87" spans="1:7" x14ac:dyDescent="0.2">
      <c r="C87" s="68">
        <v>5400</v>
      </c>
      <c r="D87" s="67" t="s">
        <v>898</v>
      </c>
      <c r="E87" s="68"/>
      <c r="F87" s="67"/>
      <c r="G87" s="67"/>
    </row>
    <row r="88" spans="1:7" x14ac:dyDescent="0.2">
      <c r="C88" s="68">
        <v>5500</v>
      </c>
      <c r="D88" s="67" t="s">
        <v>899</v>
      </c>
      <c r="E88" s="68"/>
      <c r="F88" s="67"/>
      <c r="G88" s="66"/>
    </row>
    <row r="89" spans="1:7" x14ac:dyDescent="0.2">
      <c r="C89" s="68">
        <v>5600</v>
      </c>
      <c r="D89" s="67" t="s">
        <v>900</v>
      </c>
      <c r="E89" s="68"/>
      <c r="F89" s="67"/>
      <c r="G89" s="66"/>
    </row>
    <row r="90" spans="1:7" x14ac:dyDescent="0.2">
      <c r="C90" s="65">
        <v>5900</v>
      </c>
      <c r="D90" s="66" t="s">
        <v>610</v>
      </c>
      <c r="F90" s="66"/>
      <c r="G90" s="66"/>
    </row>
    <row r="91" spans="1:7" x14ac:dyDescent="0.2">
      <c r="D91" s="65">
        <v>5999</v>
      </c>
      <c r="E91" s="66" t="s">
        <v>611</v>
      </c>
      <c r="F91" s="66"/>
      <c r="G91" s="66"/>
    </row>
    <row r="92" spans="1:7" x14ac:dyDescent="0.2">
      <c r="D92" s="65"/>
      <c r="E92" s="66"/>
      <c r="F92" s="66"/>
      <c r="G92" s="66"/>
    </row>
    <row r="93" spans="1:7" x14ac:dyDescent="0.2">
      <c r="A93" s="65" t="s">
        <v>368</v>
      </c>
    </row>
    <row r="94" spans="1:7" x14ac:dyDescent="0.2">
      <c r="C94" s="65" t="s">
        <v>901</v>
      </c>
    </row>
    <row r="95" spans="1:7" x14ac:dyDescent="0.2">
      <c r="C95" s="65" t="s">
        <v>902</v>
      </c>
    </row>
    <row r="96" spans="1:7" x14ac:dyDescent="0.2">
      <c r="C96" s="66">
        <v>3103</v>
      </c>
      <c r="D96" s="66" t="s">
        <v>427</v>
      </c>
    </row>
    <row r="97" spans="1:7" x14ac:dyDescent="0.2">
      <c r="A97" s="65" t="s">
        <v>839</v>
      </c>
      <c r="C97" s="65" t="s">
        <v>903</v>
      </c>
    </row>
    <row r="98" spans="1:7" x14ac:dyDescent="0.2">
      <c r="C98" s="65" t="s">
        <v>904</v>
      </c>
    </row>
    <row r="99" spans="1:7" x14ac:dyDescent="0.2">
      <c r="D99" s="66" t="s">
        <v>905</v>
      </c>
    </row>
    <row r="100" spans="1:7" x14ac:dyDescent="0.2">
      <c r="D100" s="66" t="s">
        <v>906</v>
      </c>
      <c r="E100" s="66"/>
      <c r="F100" s="66"/>
      <c r="G100" s="66"/>
    </row>
    <row r="101" spans="1:7" x14ac:dyDescent="0.2">
      <c r="C101" s="65" t="s">
        <v>907</v>
      </c>
    </row>
    <row r="102" spans="1:7" x14ac:dyDescent="0.2">
      <c r="D102" s="66" t="s">
        <v>908</v>
      </c>
      <c r="E102" s="66"/>
      <c r="F102" s="66"/>
      <c r="G102" s="66"/>
    </row>
    <row r="103" spans="1:7" x14ac:dyDescent="0.2">
      <c r="C103" s="65" t="s">
        <v>909</v>
      </c>
    </row>
    <row r="104" spans="1:7" x14ac:dyDescent="0.2">
      <c r="D104" s="66" t="s">
        <v>910</v>
      </c>
    </row>
    <row r="105" spans="1:7" x14ac:dyDescent="0.2">
      <c r="D105" s="66" t="s">
        <v>911</v>
      </c>
    </row>
    <row r="106" spans="1:7" x14ac:dyDescent="0.2">
      <c r="D106" s="66" t="s">
        <v>912</v>
      </c>
      <c r="E106" s="66"/>
      <c r="F106" s="66"/>
      <c r="G106" s="66"/>
    </row>
    <row r="107" spans="1:7" x14ac:dyDescent="0.2">
      <c r="D107" s="66" t="s">
        <v>913</v>
      </c>
      <c r="E107" s="66"/>
      <c r="F107" s="66"/>
      <c r="G107" s="66"/>
    </row>
    <row r="108" spans="1:7" x14ac:dyDescent="0.2">
      <c r="D108" s="66" t="s">
        <v>914</v>
      </c>
      <c r="E108" s="66"/>
      <c r="F108" s="66"/>
      <c r="G108" s="66"/>
    </row>
    <row r="109" spans="1:7" x14ac:dyDescent="0.2">
      <c r="C109" s="65" t="s">
        <v>915</v>
      </c>
    </row>
    <row r="110" spans="1:7" x14ac:dyDescent="0.2">
      <c r="D110" s="66" t="s">
        <v>916</v>
      </c>
    </row>
    <row r="111" spans="1:7" x14ac:dyDescent="0.2">
      <c r="C111" s="66">
        <v>3143</v>
      </c>
      <c r="D111" s="66" t="s">
        <v>441</v>
      </c>
      <c r="E111" s="68"/>
    </row>
    <row r="112" spans="1:7" x14ac:dyDescent="0.2">
      <c r="C112" s="66" t="s">
        <v>917</v>
      </c>
      <c r="E112" s="66"/>
      <c r="F112" s="66"/>
    </row>
    <row r="113" spans="3:8" x14ac:dyDescent="0.2">
      <c r="C113" s="66" t="s">
        <v>918</v>
      </c>
      <c r="E113" s="66"/>
      <c r="F113" s="66"/>
    </row>
    <row r="114" spans="3:8" x14ac:dyDescent="0.2">
      <c r="C114" s="65" t="s">
        <v>919</v>
      </c>
    </row>
    <row r="115" spans="3:8" x14ac:dyDescent="0.2">
      <c r="D115" s="66" t="s">
        <v>920</v>
      </c>
      <c r="E115" s="66"/>
      <c r="F115" s="66"/>
      <c r="G115" s="66"/>
    </row>
    <row r="116" spans="3:8" x14ac:dyDescent="0.2">
      <c r="D116" s="66" t="s">
        <v>921</v>
      </c>
      <c r="E116" s="66"/>
      <c r="F116" s="66"/>
      <c r="G116" s="66"/>
    </row>
    <row r="117" spans="3:8" x14ac:dyDescent="0.2">
      <c r="D117" s="66" t="s">
        <v>922</v>
      </c>
      <c r="E117" s="66"/>
      <c r="F117" s="66"/>
      <c r="G117" s="66"/>
    </row>
    <row r="118" spans="3:8" x14ac:dyDescent="0.2">
      <c r="D118" s="66" t="s">
        <v>923</v>
      </c>
      <c r="E118" s="66"/>
      <c r="F118" s="66"/>
      <c r="G118" s="66"/>
    </row>
    <row r="119" spans="3:8" x14ac:dyDescent="0.2">
      <c r="C119" s="65" t="s">
        <v>924</v>
      </c>
    </row>
    <row r="120" spans="3:8" x14ac:dyDescent="0.2">
      <c r="D120" s="66" t="s">
        <v>925</v>
      </c>
    </row>
    <row r="121" spans="3:8" x14ac:dyDescent="0.2">
      <c r="C121" s="65" t="s">
        <v>926</v>
      </c>
    </row>
    <row r="122" spans="3:8" x14ac:dyDescent="0.2">
      <c r="C122" s="65" t="s">
        <v>927</v>
      </c>
    </row>
    <row r="123" spans="3:8" x14ac:dyDescent="0.2">
      <c r="C123" s="65" t="s">
        <v>928</v>
      </c>
    </row>
    <row r="124" spans="3:8" x14ac:dyDescent="0.2">
      <c r="C124" s="65" t="s">
        <v>929</v>
      </c>
    </row>
    <row r="125" spans="3:8" x14ac:dyDescent="0.2">
      <c r="C125" s="65" t="s">
        <v>930</v>
      </c>
    </row>
    <row r="126" spans="3:8" x14ac:dyDescent="0.2">
      <c r="D126" s="66" t="s">
        <v>931</v>
      </c>
    </row>
    <row r="127" spans="3:8" x14ac:dyDescent="0.2">
      <c r="D127" s="66" t="s">
        <v>932</v>
      </c>
    </row>
    <row r="128" spans="3:8" x14ac:dyDescent="0.2">
      <c r="D128" s="66" t="s">
        <v>933</v>
      </c>
      <c r="E128" s="66"/>
      <c r="F128" s="66"/>
      <c r="G128" s="66"/>
      <c r="H128" s="66"/>
    </row>
    <row r="129" spans="3:8" x14ac:dyDescent="0.2">
      <c r="D129" s="66" t="s">
        <v>934</v>
      </c>
      <c r="H129" s="66"/>
    </row>
    <row r="130" spans="3:8" x14ac:dyDescent="0.2">
      <c r="C130" s="65" t="s">
        <v>935</v>
      </c>
      <c r="H130" s="66"/>
    </row>
    <row r="131" spans="3:8" x14ac:dyDescent="0.2">
      <c r="D131" s="66" t="s">
        <v>936</v>
      </c>
      <c r="E131" s="66"/>
      <c r="F131" s="66"/>
      <c r="G131" s="66"/>
    </row>
    <row r="132" spans="3:8" x14ac:dyDescent="0.2">
      <c r="D132" s="66" t="s">
        <v>937</v>
      </c>
      <c r="E132" s="66"/>
      <c r="F132" s="66"/>
      <c r="G132" s="66"/>
    </row>
    <row r="133" spans="3:8" x14ac:dyDescent="0.2">
      <c r="D133" s="66" t="s">
        <v>938</v>
      </c>
      <c r="E133" s="66"/>
      <c r="F133" s="66"/>
      <c r="G133" s="66"/>
    </row>
    <row r="134" spans="3:8" x14ac:dyDescent="0.2">
      <c r="D134" s="66" t="s">
        <v>939</v>
      </c>
      <c r="E134" s="66"/>
      <c r="F134" s="66"/>
      <c r="G134" s="66"/>
    </row>
    <row r="135" spans="3:8" x14ac:dyDescent="0.2">
      <c r="C135" s="65" t="s">
        <v>940</v>
      </c>
      <c r="E135" s="66"/>
      <c r="F135" s="66"/>
      <c r="G135" s="66"/>
    </row>
    <row r="136" spans="3:8" x14ac:dyDescent="0.2">
      <c r="C136" s="65" t="s">
        <v>941</v>
      </c>
    </row>
    <row r="137" spans="3:8" x14ac:dyDescent="0.2">
      <c r="D137" s="66" t="s">
        <v>942</v>
      </c>
    </row>
    <row r="138" spans="3:8" x14ac:dyDescent="0.2">
      <c r="D138" s="66" t="s">
        <v>943</v>
      </c>
    </row>
    <row r="139" spans="3:8" x14ac:dyDescent="0.2">
      <c r="D139" s="66" t="s">
        <v>944</v>
      </c>
    </row>
    <row r="140" spans="3:8" x14ac:dyDescent="0.2">
      <c r="D140" s="66" t="s">
        <v>945</v>
      </c>
    </row>
    <row r="141" spans="3:8" x14ac:dyDescent="0.2">
      <c r="D141" s="66" t="s">
        <v>946</v>
      </c>
    </row>
    <row r="142" spans="3:8" x14ac:dyDescent="0.2">
      <c r="D142" s="66" t="s">
        <v>947</v>
      </c>
    </row>
    <row r="143" spans="3:8" x14ac:dyDescent="0.2">
      <c r="D143" s="66" t="s">
        <v>948</v>
      </c>
    </row>
    <row r="144" spans="3:8" x14ac:dyDescent="0.2">
      <c r="C144" s="65" t="s">
        <v>949</v>
      </c>
    </row>
    <row r="145" spans="3:7" x14ac:dyDescent="0.2">
      <c r="D145" s="66" t="s">
        <v>950</v>
      </c>
    </row>
    <row r="146" spans="3:7" x14ac:dyDescent="0.2">
      <c r="D146" s="66" t="s">
        <v>951</v>
      </c>
    </row>
    <row r="147" spans="3:7" x14ac:dyDescent="0.2">
      <c r="D147" s="66" t="s">
        <v>952</v>
      </c>
    </row>
    <row r="148" spans="3:7" x14ac:dyDescent="0.2">
      <c r="D148" s="66" t="s">
        <v>953</v>
      </c>
    </row>
    <row r="149" spans="3:7" x14ac:dyDescent="0.2">
      <c r="D149" s="66" t="s">
        <v>954</v>
      </c>
    </row>
    <row r="150" spans="3:7" x14ac:dyDescent="0.2">
      <c r="D150" s="66" t="s">
        <v>955</v>
      </c>
    </row>
    <row r="151" spans="3:7" x14ac:dyDescent="0.2">
      <c r="D151" s="66" t="s">
        <v>956</v>
      </c>
    </row>
    <row r="152" spans="3:7" x14ac:dyDescent="0.2">
      <c r="C152" s="65" t="s">
        <v>957</v>
      </c>
    </row>
    <row r="153" spans="3:7" x14ac:dyDescent="0.2">
      <c r="D153" s="66" t="s">
        <v>958</v>
      </c>
    </row>
    <row r="154" spans="3:7" x14ac:dyDescent="0.2">
      <c r="D154" s="66" t="s">
        <v>959</v>
      </c>
    </row>
    <row r="155" spans="3:7" x14ac:dyDescent="0.2">
      <c r="D155" s="66" t="s">
        <v>960</v>
      </c>
    </row>
    <row r="156" spans="3:7" x14ac:dyDescent="0.2">
      <c r="D156" s="66" t="s">
        <v>961</v>
      </c>
      <c r="E156" s="66"/>
      <c r="F156" s="66"/>
      <c r="G156" s="66"/>
    </row>
    <row r="157" spans="3:7" x14ac:dyDescent="0.2">
      <c r="D157" s="66" t="s">
        <v>962</v>
      </c>
      <c r="E157" s="66"/>
      <c r="F157" s="66"/>
      <c r="G157" s="66"/>
    </row>
    <row r="158" spans="3:7" x14ac:dyDescent="0.2">
      <c r="D158" s="66" t="s">
        <v>963</v>
      </c>
      <c r="E158" s="66"/>
      <c r="F158" s="66"/>
      <c r="G158" s="66"/>
    </row>
    <row r="159" spans="3:7" x14ac:dyDescent="0.2">
      <c r="D159" s="66" t="s">
        <v>964</v>
      </c>
      <c r="E159" s="66"/>
      <c r="F159" s="66"/>
      <c r="G159" s="66"/>
    </row>
    <row r="160" spans="3:7" x14ac:dyDescent="0.2">
      <c r="D160" s="66" t="s">
        <v>965</v>
      </c>
      <c r="E160" s="66"/>
      <c r="F160" s="66"/>
      <c r="G160" s="66"/>
    </row>
    <row r="161" spans="3:7" x14ac:dyDescent="0.2">
      <c r="D161" s="66" t="s">
        <v>966</v>
      </c>
      <c r="E161" s="66"/>
      <c r="F161" s="66"/>
      <c r="G161" s="66"/>
    </row>
    <row r="162" spans="3:7" x14ac:dyDescent="0.2">
      <c r="D162" s="66" t="s">
        <v>967</v>
      </c>
      <c r="E162" s="66"/>
      <c r="F162" s="66"/>
      <c r="G162" s="66"/>
    </row>
    <row r="163" spans="3:7" x14ac:dyDescent="0.2">
      <c r="D163" s="66" t="s">
        <v>968</v>
      </c>
    </row>
    <row r="164" spans="3:7" x14ac:dyDescent="0.2">
      <c r="C164" s="65" t="s">
        <v>969</v>
      </c>
    </row>
    <row r="165" spans="3:7" x14ac:dyDescent="0.2">
      <c r="D165" s="66" t="s">
        <v>970</v>
      </c>
      <c r="E165" s="66"/>
      <c r="F165" s="66"/>
      <c r="G165" s="66"/>
    </row>
    <row r="166" spans="3:7" x14ac:dyDescent="0.2">
      <c r="D166" s="66">
        <v>3503</v>
      </c>
      <c r="E166" s="66" t="s">
        <v>427</v>
      </c>
      <c r="F166" s="66"/>
      <c r="G166" s="66"/>
    </row>
    <row r="167" spans="3:7" x14ac:dyDescent="0.2">
      <c r="D167" s="66" t="s">
        <v>971</v>
      </c>
      <c r="E167" s="66"/>
      <c r="F167" s="66"/>
      <c r="G167" s="66"/>
    </row>
    <row r="168" spans="3:7" x14ac:dyDescent="0.2">
      <c r="D168" s="65" t="s">
        <v>972</v>
      </c>
    </row>
    <row r="169" spans="3:7" x14ac:dyDescent="0.2">
      <c r="D169" s="66" t="s">
        <v>973</v>
      </c>
      <c r="E169" s="66"/>
      <c r="F169" s="66"/>
      <c r="G169" s="66"/>
    </row>
    <row r="170" spans="3:7" x14ac:dyDescent="0.2">
      <c r="D170" s="66" t="s">
        <v>974</v>
      </c>
      <c r="E170" s="66"/>
      <c r="F170" s="66"/>
      <c r="G170" s="66"/>
    </row>
    <row r="171" spans="3:7" x14ac:dyDescent="0.2">
      <c r="D171" s="66" t="s">
        <v>975</v>
      </c>
      <c r="E171" s="66"/>
      <c r="F171" s="66"/>
      <c r="G171" s="66"/>
    </row>
    <row r="172" spans="3:7" x14ac:dyDescent="0.2">
      <c r="D172" s="66" t="s">
        <v>976</v>
      </c>
      <c r="E172" s="66"/>
      <c r="F172" s="66"/>
      <c r="G172" s="66"/>
    </row>
    <row r="173" spans="3:7" x14ac:dyDescent="0.2">
      <c r="D173" s="66" t="s">
        <v>977</v>
      </c>
      <c r="E173" s="66"/>
      <c r="F173" s="66"/>
      <c r="G173" s="66"/>
    </row>
    <row r="174" spans="3:7" x14ac:dyDescent="0.2">
      <c r="D174" s="66" t="s">
        <v>978</v>
      </c>
      <c r="E174" s="66"/>
      <c r="F174" s="66"/>
      <c r="G174" s="66"/>
    </row>
    <row r="175" spans="3:7" x14ac:dyDescent="0.2">
      <c r="D175" s="66" t="s">
        <v>979</v>
      </c>
      <c r="E175" s="66"/>
      <c r="F175" s="66"/>
      <c r="G175" s="66"/>
    </row>
    <row r="176" spans="3:7" x14ac:dyDescent="0.2">
      <c r="D176" s="66" t="s">
        <v>980</v>
      </c>
      <c r="E176" s="66"/>
      <c r="F176" s="66"/>
      <c r="G176" s="66"/>
    </row>
    <row r="177" spans="4:8" x14ac:dyDescent="0.2">
      <c r="D177" s="66" t="s">
        <v>981</v>
      </c>
      <c r="E177" s="66"/>
      <c r="F177" s="66"/>
      <c r="G177" s="66"/>
    </row>
    <row r="178" spans="4:8" x14ac:dyDescent="0.2">
      <c r="D178" s="66" t="s">
        <v>982</v>
      </c>
      <c r="E178" s="66"/>
      <c r="F178" s="66"/>
      <c r="G178" s="66"/>
    </row>
    <row r="179" spans="4:8" x14ac:dyDescent="0.2">
      <c r="D179" s="66" t="s">
        <v>983</v>
      </c>
    </row>
    <row r="180" spans="4:8" x14ac:dyDescent="0.2">
      <c r="D180" s="66" t="s">
        <v>984</v>
      </c>
      <c r="E180" s="66"/>
      <c r="F180" s="66"/>
      <c r="G180" s="66"/>
      <c r="H180" s="66"/>
    </row>
    <row r="181" spans="4:8" x14ac:dyDescent="0.2">
      <c r="D181" s="66" t="s">
        <v>985</v>
      </c>
      <c r="H181" s="66"/>
    </row>
    <row r="182" spans="4:8" x14ac:dyDescent="0.2">
      <c r="D182" s="66" t="s">
        <v>986</v>
      </c>
    </row>
    <row r="183" spans="4:8" x14ac:dyDescent="0.2">
      <c r="D183" s="66" t="s">
        <v>987</v>
      </c>
      <c r="E183" s="66"/>
      <c r="F183" s="66"/>
      <c r="H183" s="66"/>
    </row>
    <row r="184" spans="4:8" x14ac:dyDescent="0.2">
      <c r="D184" s="66" t="s">
        <v>988</v>
      </c>
      <c r="E184" s="66"/>
      <c r="F184" s="66"/>
      <c r="H184" s="66"/>
    </row>
    <row r="185" spans="4:8" x14ac:dyDescent="0.2">
      <c r="D185" s="66" t="s">
        <v>1070</v>
      </c>
      <c r="E185" s="66"/>
      <c r="F185" s="66"/>
      <c r="H185" s="66"/>
    </row>
    <row r="186" spans="4:8" x14ac:dyDescent="0.2">
      <c r="D186" s="66" t="s">
        <v>989</v>
      </c>
      <c r="E186" s="66"/>
      <c r="F186" s="66"/>
      <c r="G186" s="66"/>
      <c r="H186" s="66"/>
    </row>
    <row r="187" spans="4:8" x14ac:dyDescent="0.2">
      <c r="D187" s="66" t="s">
        <v>990</v>
      </c>
      <c r="E187" s="66"/>
      <c r="F187" s="66"/>
      <c r="G187" s="66"/>
      <c r="H187" s="66"/>
    </row>
    <row r="188" spans="4:8" x14ac:dyDescent="0.2">
      <c r="D188" s="66" t="s">
        <v>991</v>
      </c>
      <c r="E188" s="66"/>
      <c r="F188" s="66"/>
    </row>
    <row r="189" spans="4:8" x14ac:dyDescent="0.2">
      <c r="D189" s="66" t="s">
        <v>992</v>
      </c>
      <c r="E189" s="66"/>
      <c r="F189" s="66"/>
      <c r="G189" s="66"/>
    </row>
    <row r="190" spans="4:8" x14ac:dyDescent="0.2">
      <c r="D190" s="66" t="s">
        <v>993</v>
      </c>
      <c r="E190" s="66"/>
      <c r="F190" s="66"/>
      <c r="G190" s="66"/>
    </row>
    <row r="191" spans="4:8" x14ac:dyDescent="0.2">
      <c r="D191" s="66" t="s">
        <v>994</v>
      </c>
      <c r="E191" s="66"/>
      <c r="F191" s="66"/>
      <c r="G191" s="66"/>
    </row>
    <row r="192" spans="4:8" x14ac:dyDescent="0.2">
      <c r="D192" s="66" t="s">
        <v>995</v>
      </c>
      <c r="E192" s="66"/>
      <c r="F192" s="66"/>
      <c r="G192" s="66"/>
    </row>
    <row r="193" spans="3:7" x14ac:dyDescent="0.2">
      <c r="D193" s="66" t="s">
        <v>996</v>
      </c>
    </row>
    <row r="194" spans="3:7" x14ac:dyDescent="0.2">
      <c r="D194" s="66" t="s">
        <v>997</v>
      </c>
    </row>
    <row r="195" spans="3:7" x14ac:dyDescent="0.2">
      <c r="D195" s="66" t="s">
        <v>998</v>
      </c>
    </row>
    <row r="196" spans="3:7" x14ac:dyDescent="0.2">
      <c r="D196" s="66" t="s">
        <v>999</v>
      </c>
    </row>
    <row r="197" spans="3:7" x14ac:dyDescent="0.2">
      <c r="D197" s="66" t="s">
        <v>1000</v>
      </c>
      <c r="E197" s="66"/>
      <c r="F197" s="66"/>
      <c r="G197" s="66"/>
    </row>
    <row r="198" spans="3:7" x14ac:dyDescent="0.2">
      <c r="D198" s="66" t="s">
        <v>1001</v>
      </c>
      <c r="E198" s="66"/>
      <c r="F198" s="66"/>
    </row>
    <row r="199" spans="3:7" x14ac:dyDescent="0.2">
      <c r="C199" s="65" t="s">
        <v>1002</v>
      </c>
      <c r="E199" s="66"/>
      <c r="F199" s="66"/>
    </row>
    <row r="200" spans="3:7" x14ac:dyDescent="0.2">
      <c r="D200" s="66" t="s">
        <v>1003</v>
      </c>
      <c r="E200" s="66"/>
      <c r="F200" s="66"/>
      <c r="G200" s="66"/>
    </row>
    <row r="201" spans="3:7" x14ac:dyDescent="0.2">
      <c r="D201" s="66" t="s">
        <v>1004</v>
      </c>
      <c r="E201" s="66"/>
      <c r="F201" s="66"/>
      <c r="G201" s="66"/>
    </row>
    <row r="202" spans="3:7" x14ac:dyDescent="0.2">
      <c r="D202" s="66" t="s">
        <v>1005</v>
      </c>
      <c r="E202" s="66"/>
      <c r="F202" s="66"/>
      <c r="G202" s="66"/>
    </row>
    <row r="203" spans="3:7" x14ac:dyDescent="0.2">
      <c r="D203" s="66" t="s">
        <v>1006</v>
      </c>
      <c r="E203" s="66"/>
      <c r="F203" s="66"/>
      <c r="G203" s="66"/>
    </row>
    <row r="204" spans="3:7" x14ac:dyDescent="0.2">
      <c r="C204" s="65" t="s">
        <v>1007</v>
      </c>
    </row>
    <row r="205" spans="3:7" x14ac:dyDescent="0.2">
      <c r="D205" s="66" t="s">
        <v>1008</v>
      </c>
    </row>
    <row r="206" spans="3:7" x14ac:dyDescent="0.2">
      <c r="D206" s="66" t="s">
        <v>1009</v>
      </c>
    </row>
    <row r="207" spans="3:7" x14ac:dyDescent="0.2">
      <c r="D207" s="66" t="s">
        <v>1010</v>
      </c>
    </row>
    <row r="208" spans="3:7" x14ac:dyDescent="0.2">
      <c r="D208" s="66" t="s">
        <v>1011</v>
      </c>
    </row>
    <row r="209" spans="1:4" x14ac:dyDescent="0.2">
      <c r="D209" s="66" t="s">
        <v>1012</v>
      </c>
    </row>
    <row r="212" spans="1:4" x14ac:dyDescent="0.2">
      <c r="A212" s="65" t="s">
        <v>1013</v>
      </c>
    </row>
    <row r="213" spans="1:4" x14ac:dyDescent="0.2">
      <c r="C213" s="66" t="s">
        <v>853</v>
      </c>
    </row>
    <row r="214" spans="1:4" x14ac:dyDescent="0.2">
      <c r="D214" s="66" t="s">
        <v>1014</v>
      </c>
    </row>
    <row r="215" spans="1:4" x14ac:dyDescent="0.2">
      <c r="D215" s="66" t="s">
        <v>1015</v>
      </c>
    </row>
    <row r="216" spans="1:4" x14ac:dyDescent="0.2">
      <c r="D216" s="66" t="s">
        <v>1016</v>
      </c>
    </row>
    <row r="217" spans="1:4" x14ac:dyDescent="0.2">
      <c r="D217" s="66" t="s">
        <v>1017</v>
      </c>
    </row>
    <row r="218" spans="1:4" x14ac:dyDescent="0.2">
      <c r="D218" s="66" t="s">
        <v>1018</v>
      </c>
    </row>
    <row r="219" spans="1:4" x14ac:dyDescent="0.2">
      <c r="D219" s="66" t="s">
        <v>1019</v>
      </c>
    </row>
    <row r="221" spans="1:4" x14ac:dyDescent="0.2">
      <c r="A221" s="65" t="s">
        <v>372</v>
      </c>
    </row>
    <row r="222" spans="1:4" x14ac:dyDescent="0.2">
      <c r="C222" s="65" t="s">
        <v>1020</v>
      </c>
    </row>
    <row r="223" spans="1:4" x14ac:dyDescent="0.2">
      <c r="C223" s="65">
        <v>4100</v>
      </c>
      <c r="D223" s="65" t="s">
        <v>535</v>
      </c>
    </row>
    <row r="224" spans="1:4" x14ac:dyDescent="0.2">
      <c r="D224" s="66" t="s">
        <v>1021</v>
      </c>
    </row>
    <row r="225" spans="3:8" x14ac:dyDescent="0.2">
      <c r="D225" s="66" t="s">
        <v>1022</v>
      </c>
    </row>
    <row r="226" spans="3:8" x14ac:dyDescent="0.2">
      <c r="D226" s="66" t="s">
        <v>1023</v>
      </c>
    </row>
    <row r="227" spans="3:8" x14ac:dyDescent="0.2">
      <c r="D227" s="66" t="s">
        <v>1024</v>
      </c>
    </row>
    <row r="228" spans="3:8" x14ac:dyDescent="0.2">
      <c r="D228" s="66" t="s">
        <v>1025</v>
      </c>
      <c r="H228" s="66"/>
    </row>
    <row r="229" spans="3:8" x14ac:dyDescent="0.2">
      <c r="C229" s="65" t="s">
        <v>1026</v>
      </c>
    </row>
    <row r="230" spans="3:8" x14ac:dyDescent="0.2">
      <c r="D230" s="66" t="s">
        <v>1027</v>
      </c>
      <c r="H230" s="66"/>
    </row>
    <row r="231" spans="3:8" x14ac:dyDescent="0.2">
      <c r="C231" s="65" t="s">
        <v>1028</v>
      </c>
    </row>
    <row r="232" spans="3:8" x14ac:dyDescent="0.2">
      <c r="D232" s="66" t="s">
        <v>1029</v>
      </c>
    </row>
    <row r="233" spans="3:8" x14ac:dyDescent="0.2">
      <c r="D233" s="66" t="s">
        <v>1030</v>
      </c>
    </row>
    <row r="234" spans="3:8" x14ac:dyDescent="0.2">
      <c r="D234" s="66" t="s">
        <v>1031</v>
      </c>
      <c r="E234" s="66"/>
      <c r="F234" s="66"/>
      <c r="G234" s="66"/>
    </row>
    <row r="235" spans="3:8" x14ac:dyDescent="0.2">
      <c r="D235" s="66" t="s">
        <v>1032</v>
      </c>
    </row>
    <row r="236" spans="3:8" x14ac:dyDescent="0.2">
      <c r="D236" s="66" t="s">
        <v>1033</v>
      </c>
      <c r="E236" s="66"/>
      <c r="F236" s="66"/>
      <c r="G236" s="66"/>
    </row>
    <row r="237" spans="3:8" x14ac:dyDescent="0.2">
      <c r="D237" s="66" t="s">
        <v>1034</v>
      </c>
      <c r="E237" s="66"/>
      <c r="F237" s="66"/>
      <c r="G237" s="66"/>
    </row>
    <row r="238" spans="3:8" x14ac:dyDescent="0.2">
      <c r="D238" s="66" t="s">
        <v>1035</v>
      </c>
      <c r="E238" s="66"/>
      <c r="F238" s="66"/>
      <c r="G238" s="66"/>
    </row>
    <row r="239" spans="3:8" x14ac:dyDescent="0.2">
      <c r="D239" s="66" t="s">
        <v>1036</v>
      </c>
      <c r="E239" s="66"/>
      <c r="F239" s="66"/>
      <c r="G239" s="66"/>
    </row>
    <row r="240" spans="3:8" x14ac:dyDescent="0.2">
      <c r="D240" s="66" t="s">
        <v>1037</v>
      </c>
    </row>
    <row r="241" spans="3:7" x14ac:dyDescent="0.2">
      <c r="C241" s="65" t="s">
        <v>1038</v>
      </c>
    </row>
    <row r="242" spans="3:7" x14ac:dyDescent="0.2">
      <c r="D242" s="66" t="s">
        <v>1039</v>
      </c>
    </row>
    <row r="243" spans="3:7" x14ac:dyDescent="0.2">
      <c r="D243" s="66" t="s">
        <v>1040</v>
      </c>
      <c r="E243" s="66"/>
      <c r="F243" s="66"/>
      <c r="G243" s="66"/>
    </row>
    <row r="244" spans="3:7" x14ac:dyDescent="0.2">
      <c r="D244" s="66" t="s">
        <v>1041</v>
      </c>
    </row>
    <row r="245" spans="3:7" x14ac:dyDescent="0.2">
      <c r="C245" s="65" t="s">
        <v>1042</v>
      </c>
    </row>
    <row r="246" spans="3:7" x14ac:dyDescent="0.2">
      <c r="D246" s="66" t="s">
        <v>1043</v>
      </c>
    </row>
    <row r="247" spans="3:7" x14ac:dyDescent="0.2">
      <c r="D247" s="66" t="s">
        <v>1044</v>
      </c>
    </row>
    <row r="248" spans="3:7" x14ac:dyDescent="0.2">
      <c r="D248" s="66" t="s">
        <v>1045</v>
      </c>
    </row>
    <row r="249" spans="3:7" x14ac:dyDescent="0.2">
      <c r="C249" s="65" t="s">
        <v>1046</v>
      </c>
    </row>
    <row r="250" spans="3:7" x14ac:dyDescent="0.2">
      <c r="D250" s="66" t="s">
        <v>1047</v>
      </c>
    </row>
    <row r="251" spans="3:7" x14ac:dyDescent="0.2">
      <c r="D251" s="66">
        <v>4820</v>
      </c>
      <c r="E251" s="65" t="s">
        <v>561</v>
      </c>
    </row>
    <row r="252" spans="3:7" x14ac:dyDescent="0.2">
      <c r="D252" s="66" t="s">
        <v>1048</v>
      </c>
    </row>
    <row r="253" spans="3:7" x14ac:dyDescent="0.2">
      <c r="D253" s="66" t="s">
        <v>1049</v>
      </c>
    </row>
    <row r="254" spans="3:7" x14ac:dyDescent="0.2">
      <c r="D254" s="66" t="s">
        <v>1050</v>
      </c>
      <c r="E254" s="66"/>
      <c r="F254" s="66"/>
      <c r="G254" s="66"/>
    </row>
    <row r="255" spans="3:7" x14ac:dyDescent="0.2">
      <c r="D255" s="66" t="s">
        <v>1051</v>
      </c>
      <c r="E255" s="66"/>
      <c r="F255" s="66"/>
      <c r="G255" s="66"/>
    </row>
    <row r="256" spans="3:7" x14ac:dyDescent="0.2">
      <c r="D256" s="66" t="s">
        <v>1052</v>
      </c>
      <c r="E256" s="66"/>
      <c r="F256" s="66"/>
      <c r="G256" s="66"/>
    </row>
    <row r="257" spans="3:7" x14ac:dyDescent="0.2">
      <c r="D257" s="66" t="s">
        <v>1053</v>
      </c>
      <c r="E257" s="66"/>
      <c r="F257" s="66"/>
      <c r="G257" s="66"/>
    </row>
    <row r="258" spans="3:7" x14ac:dyDescent="0.2">
      <c r="D258" s="66" t="s">
        <v>1054</v>
      </c>
      <c r="E258" s="66"/>
      <c r="F258" s="66"/>
      <c r="G258" s="66"/>
    </row>
    <row r="259" spans="3:7" x14ac:dyDescent="0.2">
      <c r="C259" s="65" t="s">
        <v>1055</v>
      </c>
    </row>
    <row r="260" spans="3:7" x14ac:dyDescent="0.2">
      <c r="D260" s="66" t="s">
        <v>1056</v>
      </c>
    </row>
    <row r="261" spans="3:7" x14ac:dyDescent="0.2">
      <c r="D261" s="66" t="s">
        <v>1057</v>
      </c>
    </row>
    <row r="262" spans="3:7" x14ac:dyDescent="0.2">
      <c r="D262" s="66" t="s">
        <v>1072</v>
      </c>
    </row>
    <row r="263" spans="3:7" x14ac:dyDescent="0.2">
      <c r="D263" s="66" t="s">
        <v>1058</v>
      </c>
    </row>
    <row r="264" spans="3:7" x14ac:dyDescent="0.2">
      <c r="D264" s="66" t="s">
        <v>1059</v>
      </c>
    </row>
    <row r="265" spans="3:7" x14ac:dyDescent="0.2">
      <c r="D265" s="66" t="s">
        <v>1060</v>
      </c>
    </row>
    <row r="266" spans="3:7" x14ac:dyDescent="0.2">
      <c r="D266" s="66">
        <v>4937</v>
      </c>
      <c r="E266" s="65" t="s">
        <v>576</v>
      </c>
    </row>
    <row r="267" spans="3:7" x14ac:dyDescent="0.2">
      <c r="D267" s="66" t="s">
        <v>1071</v>
      </c>
    </row>
    <row r="268" spans="3:7" x14ac:dyDescent="0.2">
      <c r="D268" s="66" t="s">
        <v>1061</v>
      </c>
    </row>
    <row r="269" spans="3:7" x14ac:dyDescent="0.2">
      <c r="D269" s="66" t="s">
        <v>1062</v>
      </c>
    </row>
    <row r="270" spans="3:7" x14ac:dyDescent="0.2">
      <c r="D270" s="66" t="s">
        <v>1063</v>
      </c>
    </row>
    <row r="271" spans="3:7" x14ac:dyDescent="0.2">
      <c r="D271" s="66" t="s">
        <v>1064</v>
      </c>
    </row>
    <row r="272" spans="3:7" x14ac:dyDescent="0.2">
      <c r="D272" s="66">
        <v>4979</v>
      </c>
      <c r="E272" s="65" t="s">
        <v>582</v>
      </c>
    </row>
    <row r="273" spans="1:15" x14ac:dyDescent="0.2">
      <c r="D273" s="66" t="s">
        <v>1065</v>
      </c>
      <c r="O273" s="66"/>
    </row>
    <row r="274" spans="1:15" x14ac:dyDescent="0.2">
      <c r="D274" s="66" t="s">
        <v>1066</v>
      </c>
    </row>
    <row r="275" spans="1:15" x14ac:dyDescent="0.2">
      <c r="D275" s="66" t="s">
        <v>1067</v>
      </c>
    </row>
    <row r="276" spans="1:15" x14ac:dyDescent="0.2">
      <c r="D276" s="66" t="s">
        <v>1068</v>
      </c>
    </row>
    <row r="277" spans="1:15" x14ac:dyDescent="0.2">
      <c r="D277" s="66" t="s">
        <v>1069</v>
      </c>
    </row>
    <row r="284" spans="1:15" x14ac:dyDescent="0.2">
      <c r="A284" s="69"/>
      <c r="B284" s="69"/>
      <c r="C284" s="69"/>
      <c r="D284" s="69"/>
      <c r="E284" s="69"/>
      <c r="F284" s="69"/>
      <c r="G284" s="69"/>
    </row>
    <row r="285" spans="1:15" x14ac:dyDescent="0.2">
      <c r="A285" s="69"/>
      <c r="B285" s="69"/>
      <c r="C285" s="69"/>
      <c r="D285" s="69"/>
      <c r="E285" s="69"/>
      <c r="F285" s="69"/>
      <c r="G285" s="69"/>
    </row>
    <row r="286" spans="1:15" x14ac:dyDescent="0.2">
      <c r="A286" s="69"/>
      <c r="B286" s="69"/>
      <c r="C286" s="69"/>
      <c r="D286" s="69"/>
      <c r="E286" s="69"/>
      <c r="F286" s="69"/>
      <c r="G286" s="69"/>
    </row>
  </sheetData>
  <pageMargins left="1" right="0.75" top="0.5" bottom="0.5" header="0.5" footer="0.25"/>
  <pageSetup orientation="portrait" useFirstPageNumber="1" r:id="rId1"/>
  <headerFooter alignWithMargins="0">
    <oddFooter>&amp;L&amp;"Arial,Regular"&amp;9SC Revenue and Fiscal Affairs Office 8/26/2025&amp;RPage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6419-296A-4FAE-8579-CB5D227D73DF}">
  <dimension ref="A1:D84"/>
  <sheetViews>
    <sheetView workbookViewId="0">
      <selection activeCell="J28" sqref="J28"/>
    </sheetView>
  </sheetViews>
  <sheetFormatPr defaultRowHeight="15" x14ac:dyDescent="0.25"/>
  <cols>
    <col min="1" max="1" width="36.85546875" style="48" bestFit="1" customWidth="1"/>
    <col min="2" max="4" width="26.5703125" style="83" customWidth="1"/>
    <col min="5" max="16384" width="9.140625" style="48"/>
  </cols>
  <sheetData>
    <row r="1" spans="1:4" x14ac:dyDescent="0.25">
      <c r="A1" s="85" t="s">
        <v>1074</v>
      </c>
      <c r="B1" s="85"/>
      <c r="C1" s="85"/>
      <c r="D1" s="85"/>
    </row>
    <row r="2" spans="1:4" x14ac:dyDescent="0.25">
      <c r="A2" s="85" t="s">
        <v>1075</v>
      </c>
      <c r="B2" s="85"/>
      <c r="C2" s="85"/>
      <c r="D2" s="85"/>
    </row>
    <row r="3" spans="1:4" x14ac:dyDescent="0.25">
      <c r="B3" s="71"/>
      <c r="C3" s="71"/>
      <c r="D3" s="71"/>
    </row>
    <row r="4" spans="1:4" x14ac:dyDescent="0.25">
      <c r="B4" s="71"/>
      <c r="C4" s="71"/>
      <c r="D4" s="71"/>
    </row>
    <row r="5" spans="1:4" x14ac:dyDescent="0.25">
      <c r="A5" s="72" t="s">
        <v>1076</v>
      </c>
      <c r="B5" s="73"/>
      <c r="C5" s="73"/>
      <c r="D5" s="73"/>
    </row>
    <row r="6" spans="1:4" x14ac:dyDescent="0.25">
      <c r="A6" s="48" t="s">
        <v>1077</v>
      </c>
      <c r="B6" s="71"/>
      <c r="C6" s="71"/>
      <c r="D6" s="71"/>
    </row>
    <row r="9" spans="1:4" s="76" customFormat="1" ht="38.25" x14ac:dyDescent="0.25">
      <c r="A9" s="74" t="s">
        <v>1078</v>
      </c>
      <c r="B9" s="75" t="s">
        <v>1079</v>
      </c>
      <c r="C9" s="75" t="s">
        <v>1080</v>
      </c>
      <c r="D9" s="75" t="s">
        <v>1081</v>
      </c>
    </row>
    <row r="10" spans="1:4" x14ac:dyDescent="0.25">
      <c r="A10" s="77" t="s">
        <v>1082</v>
      </c>
      <c r="B10" s="78">
        <v>11031148</v>
      </c>
      <c r="C10" s="78">
        <v>11029728</v>
      </c>
      <c r="D10" s="78">
        <v>2558895.7404499999</v>
      </c>
    </row>
    <row r="11" spans="1:4" x14ac:dyDescent="0.25">
      <c r="A11" s="77" t="s">
        <v>1083</v>
      </c>
      <c r="B11" s="78">
        <v>81617230</v>
      </c>
      <c r="C11" s="78">
        <v>66055092</v>
      </c>
      <c r="D11" s="78">
        <v>19407709.85125</v>
      </c>
    </row>
    <row r="12" spans="1:4" x14ac:dyDescent="0.25">
      <c r="A12" s="77" t="s">
        <v>1084</v>
      </c>
      <c r="B12" s="78">
        <v>14863850</v>
      </c>
      <c r="C12" s="78">
        <v>12940418</v>
      </c>
      <c r="D12" s="78">
        <v>1090938.1168</v>
      </c>
    </row>
    <row r="13" spans="1:4" x14ac:dyDescent="0.25">
      <c r="A13" s="77" t="s">
        <v>1085</v>
      </c>
      <c r="B13" s="78">
        <v>35193341</v>
      </c>
      <c r="C13" s="78">
        <v>28517711</v>
      </c>
      <c r="D13" s="78">
        <v>8213349.4705499997</v>
      </c>
    </row>
    <row r="14" spans="1:4" x14ac:dyDescent="0.25">
      <c r="A14" s="77" t="s">
        <v>1086</v>
      </c>
      <c r="B14" s="78">
        <v>13944157</v>
      </c>
      <c r="C14" s="78">
        <v>12965840</v>
      </c>
      <c r="D14" s="78">
        <v>2862694.3807000001</v>
      </c>
    </row>
    <row r="15" spans="1:4" x14ac:dyDescent="0.25">
      <c r="A15" s="77" t="s">
        <v>1087</v>
      </c>
      <c r="B15" s="78">
        <v>7526938</v>
      </c>
      <c r="C15" s="78">
        <v>7526938</v>
      </c>
      <c r="D15" s="78">
        <v>2333766.2449500002</v>
      </c>
    </row>
    <row r="16" spans="1:4" x14ac:dyDescent="0.25">
      <c r="A16" s="77" t="s">
        <v>1088</v>
      </c>
      <c r="B16" s="78">
        <v>10017404</v>
      </c>
      <c r="C16" s="78">
        <v>9602319</v>
      </c>
      <c r="D16" s="78">
        <v>3052173.1838500001</v>
      </c>
    </row>
    <row r="17" spans="1:4" x14ac:dyDescent="0.25">
      <c r="A17" s="77" t="s">
        <v>1089</v>
      </c>
      <c r="B17" s="78">
        <v>38407958</v>
      </c>
      <c r="C17" s="78">
        <v>38180615</v>
      </c>
      <c r="D17" s="78">
        <v>11323739.316749999</v>
      </c>
    </row>
    <row r="18" spans="1:4" x14ac:dyDescent="0.25">
      <c r="A18" s="79" t="s">
        <v>1090</v>
      </c>
      <c r="B18" s="78">
        <v>8211774</v>
      </c>
      <c r="C18" s="80">
        <v>6992413</v>
      </c>
      <c r="D18" s="78">
        <v>1909842.2574</v>
      </c>
    </row>
    <row r="19" spans="1:4" x14ac:dyDescent="0.25">
      <c r="A19" s="79" t="s">
        <v>12</v>
      </c>
      <c r="B19" s="78">
        <v>19853778</v>
      </c>
      <c r="C19" s="78">
        <v>19853778</v>
      </c>
      <c r="D19" s="78">
        <v>2403488.6781500001</v>
      </c>
    </row>
    <row r="20" spans="1:4" x14ac:dyDescent="0.25">
      <c r="A20" s="79" t="s">
        <v>1091</v>
      </c>
      <c r="B20" s="78">
        <v>72214174</v>
      </c>
      <c r="C20" s="80">
        <v>69161391</v>
      </c>
      <c r="D20" s="78">
        <v>24819241.830600001</v>
      </c>
    </row>
    <row r="21" spans="1:4" x14ac:dyDescent="0.25">
      <c r="A21" s="79" t="s">
        <v>1092</v>
      </c>
      <c r="B21" s="78">
        <v>145801154</v>
      </c>
      <c r="C21" s="80">
        <v>94045082</v>
      </c>
      <c r="D21" s="78">
        <v>34186325.789350003</v>
      </c>
    </row>
    <row r="22" spans="1:4" x14ac:dyDescent="0.25">
      <c r="A22" s="79" t="s">
        <v>1093</v>
      </c>
      <c r="B22" s="78">
        <v>11523795</v>
      </c>
      <c r="C22" s="80">
        <v>11513245</v>
      </c>
      <c r="D22" s="78">
        <v>1518141.2505000001</v>
      </c>
    </row>
    <row r="23" spans="1:4" x14ac:dyDescent="0.25">
      <c r="A23" s="79" t="s">
        <v>1094</v>
      </c>
      <c r="B23" s="78">
        <v>230857489</v>
      </c>
      <c r="C23" s="80">
        <v>71713475</v>
      </c>
      <c r="D23" s="78">
        <v>49529509.3517</v>
      </c>
    </row>
    <row r="24" spans="1:4" x14ac:dyDescent="0.25">
      <c r="A24" s="79" t="s">
        <v>1095</v>
      </c>
      <c r="B24" s="78">
        <v>35024583</v>
      </c>
      <c r="C24" s="80">
        <v>30086524</v>
      </c>
      <c r="D24" s="78">
        <v>7093266.4330500001</v>
      </c>
    </row>
    <row r="25" spans="1:4" x14ac:dyDescent="0.25">
      <c r="A25" s="79" t="s">
        <v>1096</v>
      </c>
      <c r="B25" s="78">
        <v>24491540</v>
      </c>
      <c r="C25" s="80">
        <v>21904655</v>
      </c>
      <c r="D25" s="78">
        <v>4344205.2475499995</v>
      </c>
    </row>
    <row r="26" spans="1:4" x14ac:dyDescent="0.25">
      <c r="A26" s="79" t="s">
        <v>1097</v>
      </c>
      <c r="B26" s="78">
        <v>12906039</v>
      </c>
      <c r="C26" s="80">
        <v>10829168</v>
      </c>
      <c r="D26" s="78">
        <v>5919522.2019499997</v>
      </c>
    </row>
    <row r="27" spans="1:4" x14ac:dyDescent="0.25">
      <c r="A27" s="79" t="s">
        <v>1098</v>
      </c>
      <c r="B27" s="78"/>
      <c r="C27" s="80"/>
      <c r="D27" s="78"/>
    </row>
    <row r="28" spans="1:4" x14ac:dyDescent="0.25">
      <c r="A28" s="79" t="s">
        <v>1099</v>
      </c>
      <c r="B28" s="78">
        <v>24283277</v>
      </c>
      <c r="C28" s="80">
        <v>24283277</v>
      </c>
      <c r="D28" s="78">
        <v>4066368.4684000001</v>
      </c>
    </row>
    <row r="29" spans="1:4" x14ac:dyDescent="0.25">
      <c r="A29" s="79" t="s">
        <v>1100</v>
      </c>
      <c r="B29" s="78">
        <v>35330311</v>
      </c>
      <c r="C29" s="80">
        <v>35111110</v>
      </c>
      <c r="D29" s="78">
        <v>9566488.1235000007</v>
      </c>
    </row>
    <row r="30" spans="1:4" x14ac:dyDescent="0.25">
      <c r="A30" s="79" t="s">
        <v>1101</v>
      </c>
      <c r="B30" s="78">
        <v>4216085</v>
      </c>
      <c r="C30" s="80">
        <v>4159509</v>
      </c>
      <c r="D30" s="78">
        <v>1007933.87345</v>
      </c>
    </row>
    <row r="31" spans="1:4" x14ac:dyDescent="0.25">
      <c r="A31" s="79" t="s">
        <v>1102</v>
      </c>
      <c r="B31" s="78">
        <v>12321213</v>
      </c>
      <c r="C31" s="80">
        <v>12321213</v>
      </c>
      <c r="D31" s="78">
        <v>2609114.0617499999</v>
      </c>
    </row>
    <row r="32" spans="1:4" x14ac:dyDescent="0.25">
      <c r="A32" s="79" t="s">
        <v>1103</v>
      </c>
      <c r="B32" s="78">
        <v>70277444</v>
      </c>
      <c r="C32" s="80">
        <v>64894865</v>
      </c>
      <c r="D32" s="78">
        <v>20756547.18375</v>
      </c>
    </row>
    <row r="33" spans="1:4" x14ac:dyDescent="0.25">
      <c r="A33" s="79" t="s">
        <v>1104</v>
      </c>
      <c r="B33" s="78">
        <v>6878508</v>
      </c>
      <c r="C33" s="80">
        <v>6584465</v>
      </c>
      <c r="D33" s="78">
        <v>2598240.4545999998</v>
      </c>
    </row>
    <row r="34" spans="1:4" x14ac:dyDescent="0.25">
      <c r="A34" s="79" t="s">
        <v>1105</v>
      </c>
      <c r="B34" s="78">
        <v>8486953</v>
      </c>
      <c r="C34" s="80">
        <v>8486953</v>
      </c>
      <c r="D34" s="78">
        <v>3064941.1995999999</v>
      </c>
    </row>
    <row r="35" spans="1:4" x14ac:dyDescent="0.25">
      <c r="A35" s="79" t="s">
        <v>1106</v>
      </c>
      <c r="B35" s="78">
        <v>18167689</v>
      </c>
      <c r="C35" s="80">
        <v>14821976</v>
      </c>
      <c r="D35" s="78">
        <v>3381767.5433499999</v>
      </c>
    </row>
    <row r="36" spans="1:4" x14ac:dyDescent="0.25">
      <c r="A36" s="79" t="s">
        <v>1107</v>
      </c>
      <c r="B36" s="78">
        <v>45304414</v>
      </c>
      <c r="C36" s="80">
        <v>45128813</v>
      </c>
      <c r="D36" s="78">
        <v>14290149.11135</v>
      </c>
    </row>
    <row r="37" spans="1:4" x14ac:dyDescent="0.25">
      <c r="A37" s="79" t="s">
        <v>1108</v>
      </c>
      <c r="B37" s="78">
        <v>1115274</v>
      </c>
      <c r="C37" s="80">
        <v>1115274</v>
      </c>
      <c r="D37" s="78">
        <v>914106.79429999995</v>
      </c>
    </row>
    <row r="38" spans="1:4" x14ac:dyDescent="0.25">
      <c r="A38" s="79" t="s">
        <v>1109</v>
      </c>
      <c r="B38" s="78">
        <v>14988980</v>
      </c>
      <c r="C38" s="80">
        <v>14943445</v>
      </c>
      <c r="D38" s="78">
        <v>2675854.8547499999</v>
      </c>
    </row>
    <row r="39" spans="1:4" x14ac:dyDescent="0.25">
      <c r="A39" s="79" t="s">
        <v>1110</v>
      </c>
      <c r="B39" s="78">
        <v>3250068</v>
      </c>
      <c r="C39" s="80">
        <v>3085582</v>
      </c>
      <c r="D39" s="78">
        <v>1009896.5464</v>
      </c>
    </row>
    <row r="40" spans="1:4" x14ac:dyDescent="0.25">
      <c r="A40" s="79" t="s">
        <v>1111</v>
      </c>
      <c r="B40" s="78">
        <v>27356416</v>
      </c>
      <c r="C40" s="80">
        <v>23990907</v>
      </c>
      <c r="D40" s="78">
        <v>8420839.8578500003</v>
      </c>
    </row>
    <row r="41" spans="1:4" x14ac:dyDescent="0.25">
      <c r="A41" s="79" t="s">
        <v>1112</v>
      </c>
      <c r="B41" s="78">
        <v>254807636</v>
      </c>
      <c r="C41" s="80">
        <v>236630648</v>
      </c>
      <c r="D41" s="78">
        <v>64994477.305799998</v>
      </c>
    </row>
    <row r="42" spans="1:4" x14ac:dyDescent="0.25">
      <c r="A42" s="79" t="s">
        <v>35</v>
      </c>
      <c r="B42" s="78">
        <v>28284510</v>
      </c>
      <c r="C42" s="80">
        <v>28105496</v>
      </c>
      <c r="D42" s="78">
        <v>7252464.8531999998</v>
      </c>
    </row>
    <row r="43" spans="1:4" x14ac:dyDescent="0.25">
      <c r="A43" s="79" t="s">
        <v>36</v>
      </c>
      <c r="B43" s="78">
        <v>5338550</v>
      </c>
      <c r="C43" s="80">
        <v>5338550</v>
      </c>
      <c r="D43" s="78">
        <v>808270.27084999997</v>
      </c>
    </row>
    <row r="44" spans="1:4" x14ac:dyDescent="0.25">
      <c r="A44" s="79" t="s">
        <v>37</v>
      </c>
      <c r="B44" s="78">
        <v>6426992</v>
      </c>
      <c r="C44" s="80">
        <v>6317303</v>
      </c>
      <c r="D44" s="78">
        <v>1211981.2634999999</v>
      </c>
    </row>
    <row r="45" spans="1:4" x14ac:dyDescent="0.25">
      <c r="A45" s="79" t="s">
        <v>1113</v>
      </c>
      <c r="B45" s="78">
        <v>5936694</v>
      </c>
      <c r="C45" s="80">
        <v>5871114</v>
      </c>
      <c r="D45" s="78">
        <v>2242599.9760500002</v>
      </c>
    </row>
    <row r="46" spans="1:4" x14ac:dyDescent="0.25">
      <c r="A46" s="79" t="s">
        <v>1114</v>
      </c>
      <c r="B46" s="78">
        <v>168290445</v>
      </c>
      <c r="C46" s="80">
        <v>118782587</v>
      </c>
      <c r="D46" s="78">
        <v>44332379.202299997</v>
      </c>
    </row>
    <row r="47" spans="1:4" x14ac:dyDescent="0.25">
      <c r="A47" s="79" t="s">
        <v>1115</v>
      </c>
      <c r="B47" s="78"/>
      <c r="C47" s="80"/>
      <c r="D47" s="78"/>
    </row>
    <row r="48" spans="1:4" x14ac:dyDescent="0.25">
      <c r="A48" s="79" t="s">
        <v>1116</v>
      </c>
      <c r="B48" s="78">
        <v>20819140</v>
      </c>
      <c r="C48" s="80">
        <v>17754698</v>
      </c>
      <c r="D48" s="78">
        <v>8855962.8640000001</v>
      </c>
    </row>
    <row r="49" spans="1:4" x14ac:dyDescent="0.25">
      <c r="A49" s="79" t="s">
        <v>1117</v>
      </c>
      <c r="B49" s="78">
        <v>30001464</v>
      </c>
      <c r="C49" s="80">
        <v>23196757</v>
      </c>
      <c r="D49" s="78">
        <v>13145909.656950001</v>
      </c>
    </row>
    <row r="50" spans="1:4" x14ac:dyDescent="0.25">
      <c r="A50" s="79" t="s">
        <v>43</v>
      </c>
      <c r="B50" s="78">
        <v>6510153</v>
      </c>
      <c r="C50" s="80">
        <v>6510153</v>
      </c>
      <c r="D50" s="78">
        <v>4723417.6685499996</v>
      </c>
    </row>
    <row r="51" spans="1:4" x14ac:dyDescent="0.25">
      <c r="A51" s="79" t="s">
        <v>44</v>
      </c>
      <c r="B51" s="78">
        <v>5071740</v>
      </c>
      <c r="C51" s="80">
        <v>5071740</v>
      </c>
      <c r="D51" s="78">
        <v>2572142.4396500001</v>
      </c>
    </row>
    <row r="52" spans="1:4" x14ac:dyDescent="0.25">
      <c r="A52" s="79" t="s">
        <v>1118</v>
      </c>
      <c r="B52" s="78">
        <v>7778123</v>
      </c>
      <c r="C52" s="80">
        <v>7778123</v>
      </c>
      <c r="D52" s="78">
        <v>1379536.2146999999</v>
      </c>
    </row>
    <row r="53" spans="1:4" x14ac:dyDescent="0.25">
      <c r="A53" s="79" t="s">
        <v>1119</v>
      </c>
      <c r="B53" s="78">
        <v>114545829</v>
      </c>
      <c r="C53" s="80">
        <v>78668590</v>
      </c>
      <c r="D53" s="78">
        <v>27588527.131549999</v>
      </c>
    </row>
    <row r="54" spans="1:4" x14ac:dyDescent="0.25">
      <c r="A54" s="81" t="s">
        <v>1120</v>
      </c>
      <c r="B54" s="78">
        <v>23316159</v>
      </c>
      <c r="C54" s="82">
        <v>19342097</v>
      </c>
      <c r="D54" s="78">
        <v>8396965.2031999994</v>
      </c>
    </row>
    <row r="55" spans="1:4" x14ac:dyDescent="0.25">
      <c r="A55" s="79" t="s">
        <v>1121</v>
      </c>
      <c r="B55" s="78">
        <v>7356010</v>
      </c>
      <c r="C55" s="80">
        <v>7319484</v>
      </c>
      <c r="D55" s="78">
        <v>2175681.0876500001</v>
      </c>
    </row>
    <row r="56" spans="1:4" x14ac:dyDescent="0.25">
      <c r="A56" s="79" t="s">
        <v>1122</v>
      </c>
      <c r="B56" s="78">
        <v>21379433</v>
      </c>
      <c r="C56" s="80">
        <v>15772447</v>
      </c>
      <c r="D56" s="78">
        <v>2926374.9816000001</v>
      </c>
    </row>
    <row r="57" spans="1:4" x14ac:dyDescent="0.25">
      <c r="A57" s="79" t="s">
        <v>1123</v>
      </c>
      <c r="B57" s="78">
        <v>63414382</v>
      </c>
      <c r="C57" s="80">
        <v>53031322</v>
      </c>
      <c r="D57" s="78">
        <v>18587370.701549999</v>
      </c>
    </row>
    <row r="58" spans="1:4" x14ac:dyDescent="0.25">
      <c r="A58" s="79" t="s">
        <v>1124</v>
      </c>
      <c r="B58" s="78">
        <v>4127457</v>
      </c>
      <c r="C58" s="80">
        <v>4121406</v>
      </c>
      <c r="D58" s="78">
        <v>907384.85915000003</v>
      </c>
    </row>
    <row r="59" spans="1:4" x14ac:dyDescent="0.25">
      <c r="A59" s="81" t="s">
        <v>1125</v>
      </c>
      <c r="B59" s="78">
        <v>21437989</v>
      </c>
      <c r="C59" s="82">
        <v>21419168</v>
      </c>
      <c r="D59" s="78">
        <v>3168670.4413000001</v>
      </c>
    </row>
    <row r="60" spans="1:4" x14ac:dyDescent="0.25">
      <c r="A60" s="79" t="s">
        <v>1126</v>
      </c>
      <c r="B60" s="78">
        <v>7370245</v>
      </c>
      <c r="C60" s="80">
        <v>7320245</v>
      </c>
      <c r="D60" s="78">
        <v>1677610.6872</v>
      </c>
    </row>
    <row r="61" spans="1:4" x14ac:dyDescent="0.25">
      <c r="A61" s="79" t="s">
        <v>1127</v>
      </c>
      <c r="B61" s="78">
        <v>26738857</v>
      </c>
      <c r="C61" s="80">
        <v>25235240</v>
      </c>
      <c r="D61" s="78">
        <v>5427606.7968499996</v>
      </c>
    </row>
    <row r="62" spans="1:4" x14ac:dyDescent="0.25">
      <c r="A62" s="79" t="s">
        <v>1128</v>
      </c>
      <c r="B62" s="78">
        <v>38087572</v>
      </c>
      <c r="C62" s="80">
        <v>37626441</v>
      </c>
      <c r="D62" s="78">
        <v>10081330.229250001</v>
      </c>
    </row>
    <row r="63" spans="1:4" x14ac:dyDescent="0.25">
      <c r="A63" s="79" t="s">
        <v>1129</v>
      </c>
      <c r="B63" s="78">
        <v>43757744</v>
      </c>
      <c r="C63" s="80">
        <v>43757744</v>
      </c>
      <c r="D63" s="78">
        <v>10595791.237500001</v>
      </c>
    </row>
    <row r="64" spans="1:4" x14ac:dyDescent="0.25">
      <c r="A64" s="79" t="s">
        <v>1130</v>
      </c>
      <c r="B64" s="78">
        <v>50910210</v>
      </c>
      <c r="C64" s="80">
        <v>46341867</v>
      </c>
      <c r="D64" s="78">
        <v>13016589.5307</v>
      </c>
    </row>
    <row r="65" spans="1:4" x14ac:dyDescent="0.25">
      <c r="A65" s="79" t="s">
        <v>1131</v>
      </c>
      <c r="B65" s="78">
        <v>99725546</v>
      </c>
      <c r="C65" s="80">
        <v>16414680</v>
      </c>
      <c r="D65" s="78">
        <v>28212801.738449998</v>
      </c>
    </row>
    <row r="66" spans="1:4" x14ac:dyDescent="0.25">
      <c r="A66" s="79" t="s">
        <v>1132</v>
      </c>
      <c r="B66" s="78">
        <v>115494919</v>
      </c>
      <c r="C66" s="80">
        <v>95218599</v>
      </c>
      <c r="D66" s="78">
        <v>27662550.51035</v>
      </c>
    </row>
    <row r="67" spans="1:4" x14ac:dyDescent="0.25">
      <c r="A67" s="79" t="s">
        <v>1133</v>
      </c>
      <c r="B67" s="78">
        <v>14206296</v>
      </c>
      <c r="C67" s="80">
        <v>14059425</v>
      </c>
      <c r="D67" s="78">
        <v>1936452.4424000001</v>
      </c>
    </row>
    <row r="68" spans="1:4" x14ac:dyDescent="0.25">
      <c r="A68" s="79" t="s">
        <v>1134</v>
      </c>
      <c r="B68" s="78">
        <v>22056949</v>
      </c>
      <c r="C68" s="80">
        <v>21711475</v>
      </c>
      <c r="D68" s="78">
        <v>4615478.2782499995</v>
      </c>
    </row>
    <row r="69" spans="1:4" x14ac:dyDescent="0.25">
      <c r="A69" s="79" t="s">
        <v>1135</v>
      </c>
      <c r="B69" s="78">
        <v>25614766</v>
      </c>
      <c r="C69" s="80">
        <v>25562772</v>
      </c>
      <c r="D69" s="78">
        <v>8328096.0952000003</v>
      </c>
    </row>
    <row r="70" spans="1:4" x14ac:dyDescent="0.25">
      <c r="A70" s="79" t="s">
        <v>1136</v>
      </c>
      <c r="B70" s="78">
        <v>9320963</v>
      </c>
      <c r="C70" s="80">
        <v>9258630</v>
      </c>
      <c r="D70" s="78">
        <v>2691388.8886500001</v>
      </c>
    </row>
    <row r="71" spans="1:4" x14ac:dyDescent="0.25">
      <c r="A71" s="79" t="s">
        <v>1137</v>
      </c>
      <c r="B71" s="78">
        <v>15411692</v>
      </c>
      <c r="C71" s="80">
        <v>15141159</v>
      </c>
      <c r="D71" s="78">
        <v>2274533.6974499999</v>
      </c>
    </row>
    <row r="72" spans="1:4" x14ac:dyDescent="0.25">
      <c r="A72" s="79" t="s">
        <v>1138</v>
      </c>
      <c r="B72" s="78">
        <v>27821917</v>
      </c>
      <c r="C72" s="80">
        <v>27809674</v>
      </c>
      <c r="D72" s="78">
        <v>9301673.0919000003</v>
      </c>
    </row>
    <row r="73" spans="1:4" x14ac:dyDescent="0.25">
      <c r="A73" s="79" t="s">
        <v>1139</v>
      </c>
      <c r="B73" s="78">
        <v>20492132</v>
      </c>
      <c r="C73" s="80">
        <v>20117939</v>
      </c>
      <c r="D73" s="78">
        <v>11028297.374150001</v>
      </c>
    </row>
    <row r="74" spans="1:4" x14ac:dyDescent="0.25">
      <c r="A74" s="79" t="s">
        <v>1140</v>
      </c>
      <c r="B74" s="78">
        <v>17968107</v>
      </c>
      <c r="C74" s="80">
        <v>17968107</v>
      </c>
      <c r="D74" s="78">
        <v>7212983.1105500003</v>
      </c>
    </row>
    <row r="75" spans="1:4" x14ac:dyDescent="0.25">
      <c r="A75" s="79" t="s">
        <v>1141</v>
      </c>
      <c r="B75" s="78">
        <v>61191072</v>
      </c>
      <c r="C75" s="80">
        <v>59619908</v>
      </c>
      <c r="D75" s="78">
        <v>11921913.70125</v>
      </c>
    </row>
    <row r="76" spans="1:4" x14ac:dyDescent="0.25">
      <c r="A76" s="79" t="s">
        <v>1142</v>
      </c>
      <c r="B76" s="78">
        <v>7268597</v>
      </c>
      <c r="C76" s="80">
        <v>7163526</v>
      </c>
      <c r="D76" s="78">
        <v>2894937.2700499999</v>
      </c>
    </row>
    <row r="77" spans="1:4" x14ac:dyDescent="0.25">
      <c r="A77" s="79" t="s">
        <v>1143</v>
      </c>
      <c r="B77" s="78">
        <v>13747879</v>
      </c>
      <c r="C77" s="80">
        <v>13670296</v>
      </c>
      <c r="D77" s="78">
        <v>3059441.6086499998</v>
      </c>
    </row>
    <row r="78" spans="1:4" x14ac:dyDescent="0.25">
      <c r="A78" s="79" t="s">
        <v>1144</v>
      </c>
      <c r="B78" s="78">
        <v>14537230</v>
      </c>
      <c r="C78" s="80">
        <v>13759114</v>
      </c>
      <c r="D78" s="78">
        <v>4877398.0517499996</v>
      </c>
    </row>
    <row r="79" spans="1:4" x14ac:dyDescent="0.25">
      <c r="A79" s="79" t="s">
        <v>1145</v>
      </c>
      <c r="B79" s="78">
        <v>32242035</v>
      </c>
      <c r="C79" s="80">
        <v>32242035</v>
      </c>
      <c r="D79" s="78">
        <v>9325521.9651999995</v>
      </c>
    </row>
    <row r="80" spans="1:4" x14ac:dyDescent="0.25">
      <c r="A80" s="79" t="s">
        <v>1146</v>
      </c>
      <c r="B80" s="78">
        <v>53522952</v>
      </c>
      <c r="C80" s="80">
        <v>46092207</v>
      </c>
      <c r="D80" s="78">
        <v>16516271.556050001</v>
      </c>
    </row>
    <row r="81" spans="1:4" x14ac:dyDescent="0.25">
      <c r="A81" s="79" t="s">
        <v>1147</v>
      </c>
      <c r="B81" s="78">
        <v>46975261</v>
      </c>
      <c r="C81" s="80">
        <v>46975261</v>
      </c>
      <c r="D81" s="78">
        <v>16951505.476149999</v>
      </c>
    </row>
    <row r="82" spans="1:4" x14ac:dyDescent="0.25">
      <c r="A82" s="79" t="s">
        <v>1148</v>
      </c>
      <c r="B82" s="78">
        <v>2518135</v>
      </c>
      <c r="C82" s="80">
        <v>2518135</v>
      </c>
      <c r="D82" s="78">
        <v>323325.65964999999</v>
      </c>
    </row>
    <row r="83" spans="1:4" x14ac:dyDescent="0.25">
      <c r="A83" s="79" t="s">
        <v>1149</v>
      </c>
      <c r="B83" s="78">
        <v>5227829</v>
      </c>
      <c r="C83" s="80">
        <v>5189567</v>
      </c>
      <c r="D83" s="78">
        <v>338235.19345000002</v>
      </c>
    </row>
    <row r="84" spans="1:4" x14ac:dyDescent="0.25">
      <c r="A84" s="79" t="s">
        <v>77</v>
      </c>
      <c r="B84" s="78">
        <v>396697</v>
      </c>
      <c r="C84" s="80">
        <v>394747</v>
      </c>
      <c r="D84" s="78">
        <v>78535.198350000006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D7E-E9D0-48ED-89F2-3B0A02FADE9A}">
  <dimension ref="A1:L91"/>
  <sheetViews>
    <sheetView workbookViewId="0">
      <selection activeCell="A4" sqref="A4"/>
    </sheetView>
  </sheetViews>
  <sheetFormatPr defaultRowHeight="18.75" x14ac:dyDescent="0.3"/>
  <cols>
    <col min="1" max="1" width="40.7109375" style="40" customWidth="1"/>
    <col min="2" max="2" width="37.7109375" style="44" customWidth="1"/>
    <col min="3" max="3" width="36.7109375" style="45" customWidth="1"/>
    <col min="4" max="12" width="9.140625" style="40"/>
    <col min="13" max="16384" width="9.140625" style="48"/>
  </cols>
  <sheetData>
    <row r="1" spans="1:3" x14ac:dyDescent="0.3">
      <c r="A1" s="37" t="s">
        <v>615</v>
      </c>
      <c r="B1" s="38"/>
      <c r="C1" s="39"/>
    </row>
    <row r="2" spans="1:3" ht="19.5" thickBot="1" x14ac:dyDescent="0.35">
      <c r="A2" s="41" t="s">
        <v>616</v>
      </c>
      <c r="B2" s="42" t="s">
        <v>617</v>
      </c>
      <c r="C2" s="43" t="s">
        <v>618</v>
      </c>
    </row>
    <row r="3" spans="1:3" ht="19.5" thickTop="1" x14ac:dyDescent="0.3"/>
    <row r="4" spans="1:3" x14ac:dyDescent="0.3">
      <c r="A4" s="40" t="s">
        <v>619</v>
      </c>
      <c r="B4" s="44">
        <v>185</v>
      </c>
      <c r="C4" s="45">
        <v>55806.244216216197</v>
      </c>
    </row>
    <row r="5" spans="1:3" x14ac:dyDescent="0.3">
      <c r="A5" s="40" t="s">
        <v>620</v>
      </c>
      <c r="B5" s="44">
        <v>1361</v>
      </c>
      <c r="C5" s="45">
        <v>62456.558339456198</v>
      </c>
    </row>
    <row r="6" spans="1:3" x14ac:dyDescent="0.3">
      <c r="A6" s="40" t="s">
        <v>621</v>
      </c>
      <c r="B6" s="44">
        <v>59</v>
      </c>
      <c r="C6" s="45">
        <v>58072.491525423698</v>
      </c>
    </row>
    <row r="7" spans="1:3" x14ac:dyDescent="0.3">
      <c r="A7" s="40" t="s">
        <v>622</v>
      </c>
      <c r="B7" s="44">
        <v>616</v>
      </c>
      <c r="C7" s="45">
        <v>61193.953668831098</v>
      </c>
    </row>
    <row r="8" spans="1:3" x14ac:dyDescent="0.3">
      <c r="A8" s="40" t="s">
        <v>623</v>
      </c>
      <c r="B8" s="44">
        <v>174</v>
      </c>
      <c r="C8" s="45">
        <v>60706.2752873563</v>
      </c>
    </row>
    <row r="9" spans="1:3" x14ac:dyDescent="0.3">
      <c r="A9" s="40" t="s">
        <v>624</v>
      </c>
      <c r="B9" s="44">
        <v>148</v>
      </c>
      <c r="C9" s="45">
        <v>60749.439189189201</v>
      </c>
    </row>
    <row r="10" spans="1:3" x14ac:dyDescent="0.3">
      <c r="A10" s="40" t="s">
        <v>625</v>
      </c>
      <c r="B10" s="44">
        <v>194</v>
      </c>
      <c r="C10" s="45">
        <v>63197.262886597899</v>
      </c>
    </row>
    <row r="11" spans="1:3" x14ac:dyDescent="0.3">
      <c r="A11" s="40" t="s">
        <v>626</v>
      </c>
      <c r="B11" s="44">
        <v>668</v>
      </c>
      <c r="C11" s="45">
        <v>60460.440119760497</v>
      </c>
    </row>
    <row r="12" spans="1:3" x14ac:dyDescent="0.3">
      <c r="A12" s="40" t="s">
        <v>627</v>
      </c>
      <c r="B12" s="44">
        <v>102</v>
      </c>
      <c r="C12" s="45">
        <v>55937.304705882401</v>
      </c>
    </row>
    <row r="13" spans="1:3" x14ac:dyDescent="0.3">
      <c r="A13" s="40" t="s">
        <v>628</v>
      </c>
      <c r="B13" s="44">
        <v>185</v>
      </c>
      <c r="C13" s="45">
        <v>56321.127729729735</v>
      </c>
    </row>
    <row r="14" spans="1:3" x14ac:dyDescent="0.3">
      <c r="A14" s="40" t="s">
        <v>629</v>
      </c>
      <c r="B14" s="44">
        <v>1717</v>
      </c>
      <c r="C14" s="45">
        <v>67821.604601048399</v>
      </c>
    </row>
    <row r="15" spans="1:3" x14ac:dyDescent="0.3">
      <c r="A15" s="40" t="s">
        <v>630</v>
      </c>
      <c r="B15" s="44">
        <v>1745</v>
      </c>
      <c r="C15" s="45">
        <v>61425.722618911197</v>
      </c>
    </row>
    <row r="16" spans="1:3" x14ac:dyDescent="0.3">
      <c r="A16" s="40" t="s">
        <v>631</v>
      </c>
      <c r="B16" s="44">
        <v>81</v>
      </c>
      <c r="C16" s="45">
        <v>61935.607283950601</v>
      </c>
    </row>
    <row r="17" spans="1:3" x14ac:dyDescent="0.3">
      <c r="A17" s="40" t="s">
        <v>632</v>
      </c>
      <c r="B17" s="44">
        <v>3159</v>
      </c>
      <c r="C17" s="45">
        <v>65586.317733460193</v>
      </c>
    </row>
    <row r="18" spans="1:3" x14ac:dyDescent="0.3">
      <c r="A18" s="40" t="s">
        <v>633</v>
      </c>
      <c r="B18" s="44">
        <v>402</v>
      </c>
      <c r="C18" s="45">
        <v>59308.537437810999</v>
      </c>
    </row>
    <row r="19" spans="1:3" x14ac:dyDescent="0.3">
      <c r="A19" s="40" t="s">
        <v>634</v>
      </c>
      <c r="B19" s="44">
        <v>248</v>
      </c>
      <c r="C19" s="45">
        <v>57473.662338709699</v>
      </c>
    </row>
    <row r="20" spans="1:3" x14ac:dyDescent="0.3">
      <c r="A20" s="40" t="s">
        <v>635</v>
      </c>
      <c r="B20" s="44">
        <v>378</v>
      </c>
      <c r="C20" s="45">
        <v>57556.6164021164</v>
      </c>
    </row>
    <row r="21" spans="1:3" x14ac:dyDescent="0.3">
      <c r="A21" s="40" t="s">
        <v>636</v>
      </c>
      <c r="B21" s="44">
        <v>187</v>
      </c>
      <c r="C21" s="45">
        <v>60023.760427807501</v>
      </c>
    </row>
    <row r="22" spans="1:3" x14ac:dyDescent="0.3">
      <c r="A22" s="40" t="s">
        <v>637</v>
      </c>
      <c r="B22" s="44">
        <v>231</v>
      </c>
      <c r="C22" s="45">
        <v>57736.699870129902</v>
      </c>
    </row>
    <row r="23" spans="1:3" x14ac:dyDescent="0.3">
      <c r="A23" s="40" t="s">
        <v>638</v>
      </c>
      <c r="B23" s="44">
        <v>601</v>
      </c>
      <c r="C23" s="45">
        <v>57958.3399001664</v>
      </c>
    </row>
    <row r="24" spans="1:3" x14ac:dyDescent="0.3">
      <c r="A24" s="40" t="s">
        <v>639</v>
      </c>
      <c r="B24" s="44">
        <v>55</v>
      </c>
      <c r="C24" s="45">
        <v>55382.472727272703</v>
      </c>
    </row>
    <row r="25" spans="1:3" x14ac:dyDescent="0.3">
      <c r="A25" s="40" t="s">
        <v>640</v>
      </c>
      <c r="B25" s="44">
        <v>152</v>
      </c>
      <c r="C25" s="45">
        <v>52526.909144736797</v>
      </c>
    </row>
    <row r="26" spans="1:3" x14ac:dyDescent="0.3">
      <c r="A26" s="40" t="s">
        <v>641</v>
      </c>
      <c r="B26" s="44">
        <v>1367</v>
      </c>
      <c r="C26" s="45">
        <v>58271.340168251598</v>
      </c>
    </row>
    <row r="27" spans="1:3" x14ac:dyDescent="0.3">
      <c r="A27" s="40" t="s">
        <v>642</v>
      </c>
      <c r="B27" s="44">
        <v>141</v>
      </c>
      <c r="C27" s="45">
        <v>55816.163120567398</v>
      </c>
    </row>
    <row r="28" spans="1:3" x14ac:dyDescent="0.3">
      <c r="A28" s="40" t="s">
        <v>643</v>
      </c>
      <c r="B28" s="44">
        <v>186</v>
      </c>
      <c r="C28" s="45">
        <v>55705.4247311828</v>
      </c>
    </row>
    <row r="29" spans="1:3" x14ac:dyDescent="0.3">
      <c r="A29" s="40" t="s">
        <v>644</v>
      </c>
      <c r="B29" s="44">
        <v>190</v>
      </c>
      <c r="C29" s="45">
        <v>63261.205842105301</v>
      </c>
    </row>
    <row r="30" spans="1:3" x14ac:dyDescent="0.3">
      <c r="A30" s="40" t="s">
        <v>645</v>
      </c>
      <c r="B30" s="44">
        <v>1000</v>
      </c>
      <c r="C30" s="45">
        <v>59185.281719999897</v>
      </c>
    </row>
    <row r="31" spans="1:3" x14ac:dyDescent="0.3">
      <c r="A31" s="40" t="s">
        <v>646</v>
      </c>
      <c r="B31" s="44">
        <v>62</v>
      </c>
      <c r="C31" s="45">
        <v>60366.822580645203</v>
      </c>
    </row>
    <row r="32" spans="1:3" x14ac:dyDescent="0.3">
      <c r="A32" s="40" t="s">
        <v>647</v>
      </c>
      <c r="B32" s="44">
        <v>143</v>
      </c>
      <c r="C32" s="45">
        <v>58722.493356643397</v>
      </c>
    </row>
    <row r="33" spans="1:3" x14ac:dyDescent="0.3">
      <c r="A33" s="40" t="s">
        <v>648</v>
      </c>
      <c r="B33" s="44">
        <v>62</v>
      </c>
      <c r="C33" s="45">
        <v>57470.723387096798</v>
      </c>
    </row>
    <row r="34" spans="1:3" x14ac:dyDescent="0.3">
      <c r="A34" s="40" t="s">
        <v>649</v>
      </c>
      <c r="B34" s="44">
        <v>538</v>
      </c>
      <c r="C34" s="45">
        <v>59632.623680297402</v>
      </c>
    </row>
    <row r="35" spans="1:3" x14ac:dyDescent="0.3">
      <c r="A35" s="40" t="s">
        <v>650</v>
      </c>
      <c r="B35" s="44">
        <v>4276</v>
      </c>
      <c r="C35" s="45">
        <v>61952.564422357304</v>
      </c>
    </row>
    <row r="36" spans="1:3" x14ac:dyDescent="0.3">
      <c r="A36" s="40" t="s">
        <v>651</v>
      </c>
      <c r="B36" s="44">
        <v>434</v>
      </c>
      <c r="C36" s="45">
        <v>58629.820622119798</v>
      </c>
    </row>
    <row r="37" spans="1:3" x14ac:dyDescent="0.3">
      <c r="A37" s="40" t="s">
        <v>652</v>
      </c>
      <c r="B37" s="44">
        <v>50</v>
      </c>
      <c r="C37" s="45">
        <v>52803.1</v>
      </c>
    </row>
    <row r="38" spans="1:3" x14ac:dyDescent="0.3">
      <c r="A38" s="40" t="s">
        <v>653</v>
      </c>
      <c r="B38" s="44">
        <v>77</v>
      </c>
      <c r="C38" s="45">
        <v>56111.317792207803</v>
      </c>
    </row>
    <row r="39" spans="1:3" x14ac:dyDescent="0.3">
      <c r="A39" s="40" t="s">
        <v>654</v>
      </c>
      <c r="B39" s="44">
        <v>131</v>
      </c>
      <c r="C39" s="45">
        <v>55140.768625954202</v>
      </c>
    </row>
    <row r="40" spans="1:3" x14ac:dyDescent="0.3">
      <c r="A40" s="40" t="s">
        <v>655</v>
      </c>
      <c r="B40" s="44">
        <v>2412</v>
      </c>
      <c r="C40" s="45">
        <v>66635.448175787693</v>
      </c>
    </row>
    <row r="41" spans="1:3" x14ac:dyDescent="0.3">
      <c r="A41" s="40" t="s">
        <v>656</v>
      </c>
      <c r="B41" s="44">
        <v>129</v>
      </c>
      <c r="C41" s="45">
        <v>64026.410852713198</v>
      </c>
    </row>
    <row r="42" spans="1:3" x14ac:dyDescent="0.3">
      <c r="A42" s="40" t="s">
        <v>657</v>
      </c>
      <c r="B42" s="44">
        <v>629</v>
      </c>
      <c r="C42" s="45">
        <v>59138.451319554799</v>
      </c>
    </row>
    <row r="43" spans="1:3" x14ac:dyDescent="0.3">
      <c r="A43" s="40" t="s">
        <v>658</v>
      </c>
      <c r="B43" s="44">
        <v>766</v>
      </c>
      <c r="C43" s="45">
        <v>58927.007832898198</v>
      </c>
    </row>
    <row r="44" spans="1:3" x14ac:dyDescent="0.3">
      <c r="A44" s="40" t="s">
        <v>659</v>
      </c>
      <c r="B44" s="44">
        <v>354</v>
      </c>
      <c r="C44" s="45">
        <v>56463.5395480226</v>
      </c>
    </row>
    <row r="45" spans="1:3" x14ac:dyDescent="0.3">
      <c r="A45" s="40" t="s">
        <v>660</v>
      </c>
      <c r="B45" s="44">
        <v>183</v>
      </c>
      <c r="C45" s="45">
        <v>57651.585792349702</v>
      </c>
    </row>
    <row r="46" spans="1:3" x14ac:dyDescent="0.3">
      <c r="A46" s="40" t="s">
        <v>661</v>
      </c>
      <c r="B46" s="44">
        <v>104</v>
      </c>
      <c r="C46" s="45">
        <v>50408.0555769231</v>
      </c>
    </row>
    <row r="47" spans="1:3" x14ac:dyDescent="0.3">
      <c r="A47" s="40" t="s">
        <v>662</v>
      </c>
      <c r="B47" s="44">
        <v>1728</v>
      </c>
      <c r="C47" s="45">
        <v>61802.547806712901</v>
      </c>
    </row>
    <row r="48" spans="1:3" x14ac:dyDescent="0.3">
      <c r="A48" s="40" t="s">
        <v>663</v>
      </c>
      <c r="B48" s="44">
        <v>538</v>
      </c>
      <c r="C48" s="45">
        <v>56867.2026022305</v>
      </c>
    </row>
    <row r="49" spans="1:3" x14ac:dyDescent="0.3">
      <c r="A49" s="40" t="s">
        <v>664</v>
      </c>
      <c r="B49" s="44">
        <v>130</v>
      </c>
      <c r="C49" s="45">
        <v>60168.918230769203</v>
      </c>
    </row>
    <row r="50" spans="1:3" x14ac:dyDescent="0.3">
      <c r="A50" s="40" t="s">
        <v>665</v>
      </c>
      <c r="B50" s="44">
        <v>222</v>
      </c>
      <c r="C50" s="45">
        <v>59423.638873873897</v>
      </c>
    </row>
    <row r="51" spans="1:3" x14ac:dyDescent="0.3">
      <c r="A51" s="40" t="s">
        <v>666</v>
      </c>
      <c r="B51" s="44">
        <v>1167</v>
      </c>
      <c r="C51" s="45">
        <v>62612.616718080601</v>
      </c>
    </row>
    <row r="52" spans="1:3" x14ac:dyDescent="0.3">
      <c r="A52" s="40" t="s">
        <v>667</v>
      </c>
      <c r="B52" s="44">
        <v>32</v>
      </c>
      <c r="C52" s="45">
        <v>60271.28125</v>
      </c>
    </row>
    <row r="53" spans="1:3" x14ac:dyDescent="0.3">
      <c r="A53" s="40" t="s">
        <v>668</v>
      </c>
      <c r="B53" s="44">
        <v>202</v>
      </c>
      <c r="C53" s="45">
        <v>51575.657722772303</v>
      </c>
    </row>
    <row r="54" spans="1:3" x14ac:dyDescent="0.3">
      <c r="A54" s="40" t="s">
        <v>669</v>
      </c>
      <c r="B54" s="44">
        <v>195</v>
      </c>
      <c r="C54" s="45">
        <v>56398.815384615402</v>
      </c>
    </row>
    <row r="55" spans="1:3" x14ac:dyDescent="0.3">
      <c r="A55" s="40" t="s">
        <v>670</v>
      </c>
      <c r="B55" s="44">
        <v>414</v>
      </c>
      <c r="C55" s="45">
        <v>56749.442028985497</v>
      </c>
    </row>
    <row r="56" spans="1:3" x14ac:dyDescent="0.3">
      <c r="A56" s="40" t="s">
        <v>671</v>
      </c>
      <c r="B56" s="44">
        <v>627</v>
      </c>
      <c r="C56" s="45">
        <v>61883.972535885201</v>
      </c>
    </row>
    <row r="57" spans="1:3" x14ac:dyDescent="0.3">
      <c r="A57" s="40" t="s">
        <v>672</v>
      </c>
      <c r="B57" s="44">
        <v>507</v>
      </c>
      <c r="C57" s="45">
        <v>59405.249171597599</v>
      </c>
    </row>
    <row r="58" spans="1:3" x14ac:dyDescent="0.3">
      <c r="A58" s="40" t="s">
        <v>673</v>
      </c>
      <c r="B58" s="44">
        <v>877</v>
      </c>
      <c r="C58" s="45">
        <v>60972.822976054696</v>
      </c>
    </row>
    <row r="59" spans="1:3" x14ac:dyDescent="0.3">
      <c r="A59" s="40" t="s">
        <v>674</v>
      </c>
      <c r="B59" s="44">
        <v>1311</v>
      </c>
      <c r="C59" s="45">
        <v>60966.1789168572</v>
      </c>
    </row>
    <row r="60" spans="1:3" x14ac:dyDescent="0.3">
      <c r="A60" s="40" t="s">
        <v>675</v>
      </c>
      <c r="B60" s="44">
        <v>1621</v>
      </c>
      <c r="C60" s="45">
        <v>57957.298766193599</v>
      </c>
    </row>
    <row r="61" spans="1:3" x14ac:dyDescent="0.3">
      <c r="A61" s="40" t="s">
        <v>676</v>
      </c>
      <c r="B61" s="44">
        <v>113</v>
      </c>
      <c r="C61" s="45">
        <v>54824.311150442503</v>
      </c>
    </row>
    <row r="62" spans="1:3" x14ac:dyDescent="0.3">
      <c r="A62" s="40" t="s">
        <v>677</v>
      </c>
      <c r="B62" s="44">
        <v>352</v>
      </c>
      <c r="C62" s="45">
        <v>55341.482670454498</v>
      </c>
    </row>
    <row r="63" spans="1:3" x14ac:dyDescent="0.3">
      <c r="A63" s="40" t="s">
        <v>678</v>
      </c>
      <c r="B63" s="44">
        <v>540</v>
      </c>
      <c r="C63" s="45">
        <v>58918.574074074102</v>
      </c>
    </row>
    <row r="64" spans="1:3" x14ac:dyDescent="0.3">
      <c r="A64" s="40" t="s">
        <v>679</v>
      </c>
      <c r="B64" s="44">
        <v>137</v>
      </c>
      <c r="C64" s="45">
        <v>63565.678832116799</v>
      </c>
    </row>
    <row r="65" spans="1:8" x14ac:dyDescent="0.3">
      <c r="A65" s="40" t="s">
        <v>680</v>
      </c>
      <c r="B65" s="44">
        <v>142</v>
      </c>
      <c r="C65" s="45">
        <v>62206.556338028196</v>
      </c>
    </row>
    <row r="66" spans="1:8" x14ac:dyDescent="0.3">
      <c r="A66" s="40" t="s">
        <v>681</v>
      </c>
      <c r="B66" s="44">
        <v>579</v>
      </c>
      <c r="C66" s="45">
        <v>61329.313074266</v>
      </c>
    </row>
    <row r="67" spans="1:8" x14ac:dyDescent="0.3">
      <c r="A67" s="40" t="s">
        <v>682</v>
      </c>
      <c r="B67" s="44">
        <v>673</v>
      </c>
      <c r="C67" s="45">
        <v>61125.062407132202</v>
      </c>
    </row>
    <row r="68" spans="1:8" x14ac:dyDescent="0.3">
      <c r="A68" s="40" t="s">
        <v>683</v>
      </c>
      <c r="B68" s="44">
        <v>542</v>
      </c>
      <c r="C68" s="45">
        <v>59411.714704796999</v>
      </c>
    </row>
    <row r="69" spans="1:8" x14ac:dyDescent="0.3">
      <c r="A69" s="40" t="s">
        <v>684</v>
      </c>
      <c r="B69" s="44">
        <v>588</v>
      </c>
      <c r="C69" s="45">
        <v>60446.5170068027</v>
      </c>
    </row>
    <row r="70" spans="1:8" x14ac:dyDescent="0.3">
      <c r="A70" s="40" t="s">
        <v>685</v>
      </c>
      <c r="B70" s="44">
        <v>232</v>
      </c>
      <c r="C70" s="45">
        <v>60806.784482758601</v>
      </c>
    </row>
    <row r="71" spans="1:8" x14ac:dyDescent="0.3">
      <c r="A71" s="40" t="s">
        <v>686</v>
      </c>
      <c r="B71" s="44">
        <v>147</v>
      </c>
      <c r="C71" s="45">
        <v>51427.725374149697</v>
      </c>
    </row>
    <row r="72" spans="1:8" x14ac:dyDescent="0.3">
      <c r="A72" s="40" t="s">
        <v>687</v>
      </c>
      <c r="B72" s="44">
        <v>295</v>
      </c>
      <c r="C72" s="45">
        <v>60888.532203389797</v>
      </c>
    </row>
    <row r="73" spans="1:8" x14ac:dyDescent="0.3">
      <c r="A73" s="40" t="s">
        <v>688</v>
      </c>
      <c r="B73" s="44">
        <v>589</v>
      </c>
      <c r="C73" s="45">
        <v>63075.459762309001</v>
      </c>
    </row>
    <row r="74" spans="1:8" x14ac:dyDescent="0.3">
      <c r="A74" s="40" t="s">
        <v>689</v>
      </c>
      <c r="B74" s="44">
        <v>1026</v>
      </c>
      <c r="C74" s="45">
        <v>60681.489473684203</v>
      </c>
    </row>
    <row r="75" spans="1:8" x14ac:dyDescent="0.3">
      <c r="A75" s="40" t="s">
        <v>690</v>
      </c>
      <c r="B75" s="44">
        <v>1143</v>
      </c>
      <c r="C75" s="45">
        <v>61756.392230971098</v>
      </c>
    </row>
    <row r="76" spans="1:8" x14ac:dyDescent="0.3">
      <c r="A76" s="40" t="s">
        <v>691</v>
      </c>
      <c r="B76" s="44">
        <v>1040</v>
      </c>
      <c r="C76" s="45">
        <v>53486.973221153799</v>
      </c>
    </row>
    <row r="77" spans="1:8" x14ac:dyDescent="0.3">
      <c r="A77" s="40" t="s">
        <v>692</v>
      </c>
      <c r="B77" s="44">
        <v>1078</v>
      </c>
      <c r="C77" s="45">
        <v>52913.346419294998</v>
      </c>
    </row>
    <row r="78" spans="1:8" x14ac:dyDescent="0.3">
      <c r="A78" s="40" t="s">
        <v>693</v>
      </c>
      <c r="B78" s="44">
        <v>191</v>
      </c>
      <c r="C78" s="45">
        <v>53023.112408376997</v>
      </c>
    </row>
    <row r="80" spans="1:8" x14ac:dyDescent="0.3">
      <c r="A80" s="37" t="s">
        <v>694</v>
      </c>
      <c r="B80" s="46">
        <v>44860</v>
      </c>
      <c r="C80" s="47">
        <v>60763</v>
      </c>
      <c r="D80" s="48"/>
      <c r="E80" s="48"/>
      <c r="F80" s="48"/>
      <c r="G80" s="48"/>
      <c r="H80" s="48"/>
    </row>
    <row r="81" spans="1:8" x14ac:dyDescent="0.3">
      <c r="D81" s="48"/>
      <c r="E81" s="48"/>
      <c r="F81" s="48"/>
      <c r="G81" s="48"/>
      <c r="H81" s="48"/>
    </row>
    <row r="82" spans="1:8" x14ac:dyDescent="0.3">
      <c r="A82" s="49" t="s">
        <v>695</v>
      </c>
      <c r="B82" s="50"/>
      <c r="C82" s="50"/>
      <c r="D82" s="48"/>
      <c r="E82" s="48"/>
      <c r="F82" s="48"/>
      <c r="G82" s="48"/>
      <c r="H82" s="48"/>
    </row>
    <row r="83" spans="1:8" x14ac:dyDescent="0.3">
      <c r="A83" s="51" t="s">
        <v>696</v>
      </c>
      <c r="B83" s="52"/>
      <c r="C83" s="52"/>
      <c r="D83" s="48"/>
      <c r="E83" s="48"/>
      <c r="F83" s="48"/>
      <c r="G83" s="48"/>
      <c r="H83" s="48"/>
    </row>
    <row r="84" spans="1:8" x14ac:dyDescent="0.3">
      <c r="A84" s="51" t="s">
        <v>697</v>
      </c>
      <c r="B84" s="52"/>
      <c r="C84" s="52"/>
      <c r="D84" s="48"/>
      <c r="E84" s="48"/>
      <c r="F84" s="48"/>
      <c r="G84" s="48"/>
      <c r="H84" s="48"/>
    </row>
    <row r="85" spans="1:8" x14ac:dyDescent="0.3">
      <c r="A85" s="51" t="s">
        <v>698</v>
      </c>
      <c r="B85" s="52"/>
      <c r="C85" s="52"/>
      <c r="D85" s="48"/>
      <c r="E85" s="48"/>
      <c r="F85" s="48"/>
      <c r="G85" s="48"/>
      <c r="H85" s="48"/>
    </row>
    <row r="86" spans="1:8" x14ac:dyDescent="0.3">
      <c r="A86" s="51"/>
      <c r="B86" s="52"/>
      <c r="C86" s="52"/>
      <c r="D86" s="48"/>
      <c r="E86" s="48"/>
      <c r="F86" s="48"/>
      <c r="G86" s="48"/>
      <c r="H86" s="48"/>
    </row>
    <row r="87" spans="1:8" x14ac:dyDescent="0.3">
      <c r="A87" s="53" t="s">
        <v>699</v>
      </c>
      <c r="B87" s="53"/>
      <c r="C87" s="53"/>
      <c r="D87" s="48"/>
      <c r="E87" s="48"/>
      <c r="F87" s="48"/>
      <c r="G87" s="48"/>
      <c r="H87" s="48"/>
    </row>
    <row r="88" spans="1:8" x14ac:dyDescent="0.3">
      <c r="A88" s="53" t="s">
        <v>700</v>
      </c>
      <c r="B88" s="53"/>
      <c r="C88" s="53"/>
      <c r="D88" s="48"/>
      <c r="E88" s="48"/>
      <c r="F88" s="48"/>
      <c r="G88" s="48"/>
      <c r="H88" s="48"/>
    </row>
    <row r="89" spans="1:8" x14ac:dyDescent="0.3">
      <c r="A89" s="53"/>
      <c r="B89" s="53"/>
      <c r="C89" s="53"/>
      <c r="D89" s="48"/>
      <c r="E89" s="48"/>
      <c r="F89" s="48"/>
      <c r="G89" s="48"/>
      <c r="H89" s="48"/>
    </row>
    <row r="90" spans="1:8" x14ac:dyDescent="0.3">
      <c r="A90" s="53" t="s">
        <v>701</v>
      </c>
      <c r="B90" s="53"/>
      <c r="C90" s="53"/>
      <c r="D90" s="48"/>
      <c r="E90" s="48"/>
      <c r="F90" s="48"/>
      <c r="G90" s="48"/>
      <c r="H90" s="48"/>
    </row>
    <row r="91" spans="1:8" x14ac:dyDescent="0.3">
      <c r="D91" s="48"/>
      <c r="E91" s="48"/>
      <c r="F91" s="48"/>
      <c r="G91" s="48"/>
      <c r="H91" s="4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FY24 Expenditures</vt:lpstr>
      <vt:lpstr>FY24 Exp Codes </vt:lpstr>
      <vt:lpstr>FY24 Revenues</vt:lpstr>
      <vt:lpstr>FY24 Rev Codes</vt:lpstr>
      <vt:lpstr>FY 24 Fund Balance</vt:lpstr>
      <vt:lpstr>FY24 Teachers and Avg Salary</vt:lpstr>
      <vt:lpstr>DSALARY2024</vt:lpstr>
      <vt:lpstr>'FY24 Exp Codes '!Print_Area</vt:lpstr>
      <vt:lpstr>'FY24 Rev Codes'!Print_Area</vt:lpstr>
      <vt:lpstr>'FY24 Exp Codes '!Print_Titles</vt:lpstr>
      <vt:lpstr>'FY24 Rev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dcterms:created xsi:type="dcterms:W3CDTF">2025-08-22T14:23:03Z</dcterms:created>
  <dcterms:modified xsi:type="dcterms:W3CDTF">2025-12-05T21:19:47Z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2025-08-22T14:28:08Z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506f33a1-e4a5-487b-b669-a74d2cb0740e</vt:lpwstr>
  </property>
  <property fmtid="{D5CDD505-2E9C-101B-9397-08002B2CF9AE}" pid="8" name="MSIP_Label_1c8b0b85-d75e-4e7c-989b-349f33915dc1_ContentBits">
    <vt:lpwstr>0</vt:lpwstr>
  </property>
  <property fmtid="{D5CDD505-2E9C-101B-9397-08002B2CF9AE}" pid="9" name="MSIP_Label_1c8b0b85-d75e-4e7c-989b-349f33915dc1_Tag">
    <vt:lpwstr>10, 3, 0, 1</vt:lpwstr>
  </property>
</Properties>
</file>