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4\Scholarships\"/>
    </mc:Choice>
  </mc:AlternateContent>
  <xr:revisionPtr revIDLastSave="0" documentId="13_ncr:1_{257F0F5C-74F7-4A5A-8EC0-7488F0CC900E}" xr6:coauthVersionLast="47" xr6:coauthVersionMax="47" xr10:uidLastSave="{00000000-0000-0000-0000-000000000000}"/>
  <bookViews>
    <workbookView xWindow="-28905" yWindow="0" windowWidth="25935" windowHeight="15585" xr2:uid="{06B88D25-ED92-4D91-9C86-9E795321E85E}"/>
  </bookViews>
  <sheets>
    <sheet name="Scholarships" sheetId="2" r:id="rId1"/>
  </sheets>
  <definedNames>
    <definedName name="_xlnm.Print_Area" localSheetId="0">Scholarships!$A$1:$G$65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G34" i="2"/>
  <c r="G33" i="2"/>
  <c r="G32" i="2"/>
  <c r="D30" i="2" l="1"/>
  <c r="B30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E9" i="2"/>
  <c r="D9" i="2"/>
  <c r="B9" i="2"/>
  <c r="D8" i="2"/>
  <c r="B8" i="2"/>
  <c r="B7" i="2"/>
  <c r="G7" i="2" s="1"/>
  <c r="D6" i="2"/>
  <c r="G6" i="2" s="1"/>
  <c r="G30" i="2" l="1"/>
  <c r="G9" i="2"/>
  <c r="G8" i="2"/>
</calcChain>
</file>

<file path=xl/sharedStrings.xml><?xml version="1.0" encoding="utf-8"?>
<sst xmlns="http://schemas.openxmlformats.org/spreadsheetml/2006/main" count="46" uniqueCount="46">
  <si>
    <t>STATE SCHOLARSHIP ASSISTANCE</t>
  </si>
  <si>
    <t>(All sources of funds -  General Fund, Barnwell, and Lottery)</t>
  </si>
  <si>
    <t>NEED-BASED</t>
  </si>
  <si>
    <t>LIFE</t>
  </si>
  <si>
    <t>Public Institutions</t>
  </si>
  <si>
    <t>Private Institutions</t>
  </si>
  <si>
    <t>TOTAL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</si>
  <si>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</si>
  <si>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</si>
  <si>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</si>
  <si>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</si>
  <si>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</si>
  <si>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</si>
  <si>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</si>
  <si>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</si>
  <si>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</si>
  <si>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</si>
  <si>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</si>
  <si>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</si>
  <si>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</si>
  <si>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</si>
  <si>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</si>
  <si>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</si>
  <si>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</si>
  <si>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</si>
  <si>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</si>
  <si>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</si>
  <si>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</si>
  <si>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</si>
  <si>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</si>
  <si>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</si>
  <si>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</si>
  <si>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</si>
  <si>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</si>
  <si>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 xml:space="preserve"> https://www.che.sc.gov/students-families-and-military/scholarships-and-grants-sc-residents</t>
  </si>
  <si>
    <t xml:space="preserve">For more information on scholarship eligibility and awards, visit: </t>
  </si>
  <si>
    <t>Scholarship information may also be found in the SC Code of Laws, Sections 59-104-20 (Palmetto Fellows Scholarship), 59-142-10 (Need-Based Grants),</t>
  </si>
  <si>
    <t>59-149-10 (LIFE Scholarship), and 59-150-370 (S.C. HOPE Scholarships).</t>
  </si>
  <si>
    <t>Updated</t>
  </si>
  <si>
    <t>2023-24</t>
  </si>
  <si>
    <t>2022-23</t>
  </si>
  <si>
    <t>FISCAL YEAR</t>
  </si>
  <si>
    <t>PALMETTO FELLOWS</t>
  </si>
  <si>
    <t>SC HOPE</t>
  </si>
  <si>
    <t>2024-25</t>
  </si>
  <si>
    <t>Source: SC Commission on Higher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</si>
</sst>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mmmm\ d\,\ yyyy"/>
    <numFmt numFmtId="165" formatCode="[$-4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3" fontId="7" fillId="0" borderId="0" xfId="3" applyNumberFormat="1" applyFont="1" applyFill="1" applyBorder="1"/>
    <xf numFmtId="0" fontId="5" fillId="0" borderId="0" xfId="2" applyFont="1"/>
    <xf numFmtId="0" fontId="8" fillId="0" borderId="0" xfId="2" applyFont="1" applyAlignment="1">
      <alignment horizontal="centerContinuous"/>
    </xf>
    <xf numFmtId="0" fontId="9" fillId="0" borderId="0" xfId="2" applyFont="1"/>
    <xf numFmtId="0" fontId="7" fillId="0" borderId="0" xfId="2" quotePrefix="1" applyFont="1" applyAlignment="1">
      <alignment horizontal="center"/>
    </xf>
    <xf numFmtId="0" fontId="7" fillId="0" borderId="0" xfId="2" applyFont="1" applyAlignment="1">
      <alignment horizontal="center"/>
    </xf>
    <xf numFmtId="0" fontId="6" fillId="0" borderId="0" xfId="2" applyFont="1"/>
    <xf numFmtId="0" fontId="3" fillId="0" borderId="0" xfId="5" applyFill="1" applyBorder="1"/>
    <xf numFmtId="164" fontId="5" fillId="0" borderId="0" xfId="2" quotePrefix="1" applyNumberFormat="1" applyFont="1" applyAlignment="1">
      <alignment horizontal="left"/>
    </xf>
    <xf numFmtId="0" fontId="10" fillId="0" borderId="0" xfId="2" applyFont="1"/>
    <xf numFmtId="0" fontId="12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Continuous"/>
    </xf>
    <xf numFmtId="0" fontId="12" fillId="0" borderId="0" xfId="2" applyFont="1" applyAlignment="1">
      <alignment horizontal="center"/>
    </xf>
    <xf numFmtId="0" fontId="13" fillId="0" borderId="0" xfId="2" applyFont="1"/>
    <xf numFmtId="0" fontId="11" fillId="0" borderId="0" xfId="2" applyFont="1"/>
    <xf numFmtId="165" fontId="1" fillId="0" borderId="0" xfId="0" applyNumberFormat="1" applyFont="1" applyAlignment="1">
      <alignment horizontal="left"/>
    </xf>
    <xf numFmtId="3" fontId="12" fillId="0" borderId="0" xfId="2" applyNumberFormat="1" applyFont="1" applyAlignment="1">
      <alignment horizontal="center"/>
    </xf>
    <xf numFmtId="3" fontId="4" fillId="0" borderId="0" xfId="2" applyNumberFormat="1" applyFont="1" applyAlignment="1">
      <alignment horizontal="center"/>
    </xf>
    <xf numFmtId="5" fontId="7" fillId="0" borderId="0" xfId="1" applyNumberFormat="1" applyFont="1" applyFill="1" applyBorder="1"/>
    <xf numFmtId="5" fontId="5" fillId="0" borderId="0" xfId="1" applyNumberFormat="1" applyFont="1"/>
    <xf numFmtId="5" fontId="7" fillId="0" borderId="0" xfId="1" applyNumberFormat="1" applyFont="1"/>
    <xf numFmtId="3" fontId="12" fillId="0" borderId="0" xfId="2" applyNumberFormat="1" applyFont="1" applyAlignment="1">
      <alignment horizontal="center" wrapText="1"/>
    </xf>
    <xf numFmtId="0" fontId="1" fillId="0" borderId="0" xfId="0" applyFont="1" applyFill="1" applyAlignment="1">
      <alignment horizontal="right"/>
    </xf>
  </cellXfs>
  <cellStyles count="6">
    <cellStyle name="Currency" xfId="1" builtinId="4"/>
    <cellStyle name="Currency 2" xfId="3" xr:uid="{2ACA7D66-C786-4274-A496-CBAB82356456}"/>
    <cellStyle name="Hyperlink" xfId="5" builtinId="8"/>
    <cellStyle name="Normal" xfId="0" builtinId="0"/>
    <cellStyle name="Normal 2" xfId="2" xr:uid="{C90C650A-41D9-485E-9979-371B416FBA50}"/>
    <cellStyle name="Normal 3" xfId="4" xr:uid="{80B1A68C-39D1-4753-A5AE-DC8998C503B3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>
          <bgColor rgb="FFE8EBF0"/>
        </patternFill>
      </fill>
    </dxf>
    <dxf>
      <fill>
        <patternFill>
          <bgColor theme="3"/>
        </patternFill>
      </fill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55BAC655-D3C6-40F2-8A6A-7A7E6FF3DCA2}">
      <tableStyleElement type="wholeTable" dxfId="11"/>
      <tableStyleElement type="headerRow" dxfId="10"/>
      <tableStyleElement type="firstRowStripe" dxfId="9"/>
    </tableStyle>
  </tableStyles>
  <colors>
    <mruColors>
      <color rgb="FFE8EBF0"/>
      <color rgb="FFA5A5A5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BC54CD-3BE5-402E-8651-25EC54662ECB}" name="Table1" displayName="Table1" ref="A5:G35" totalsRowShown="0" headerRowDxfId="8" dataDxfId="7" headerRowCellStyle="Normal 2" dataCellStyle="Currency 2">
  <autoFilter ref="A5:G35" xr:uid="{AFBC54CD-3BE5-402E-8651-25EC54662E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0A394BA-BB8A-491B-8E10-87C4DAFF7E4E}" name="FISCAL YEAR" dataDxfId="6" dataCellStyle="Normal 2"/>
    <tableColumn id="2" xr3:uid="{BA556037-1D0C-452D-8318-BD3DABD6DCB3}" name="PALMETTO FELLOWS" dataDxfId="5" dataCellStyle="Currency"/>
    <tableColumn id="3" xr3:uid="{39E7B7F1-5600-4BE6-B53E-407BBCDC7FCB}" name="Public Institutions" dataDxfId="4" dataCellStyle="Currency"/>
    <tableColumn id="4" xr3:uid="{8984EE34-0987-451B-ACF3-527BB695DCE8}" name="Private Institutions" dataDxfId="3" dataCellStyle="Currency"/>
    <tableColumn id="5" xr3:uid="{3418CACC-9A10-4796-91E3-F0835FB7C4B8}" name="LIFE" dataDxfId="2" dataCellStyle="Currency"/>
    <tableColumn id="6" xr3:uid="{73CE0013-DD3E-47ED-B5C8-3C5AFE55CBE8}" name="SC HOPE" dataDxfId="1" dataCellStyle="Currency"/>
    <tableColumn id="7" xr3:uid="{6307C8A8-6AC2-49B3-864C-C1FA446DCB21}" name="TOTAL" dataDxfId="0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e.sc.gov/students-families-and-military/scholarships-and-grants-sc-resi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877F-584A-4AF5-B58F-A15F73A23DE5}">
  <sheetPr>
    <tabColor rgb="FF92D050"/>
    <pageSetUpPr fitToPage="1"/>
  </sheetPr>
  <dimension ref="A1:G66"/>
  <sheetViews>
    <sheetView showGridLines="0" tabSelected="1" topLeftCell="A8" zoomScaleNormal="100" zoomScaleSheetLayoutView="100" workbookViewId="0">
      <selection activeCell="F40" sqref="F40"/>
    </sheetView>
  </sheetViews>
  <sheetFormatPr defaultRowHeight="12.75" x14ac:dyDescent="0.2"/>
  <cols>
    <col min="1" max="1" width="15.7109375" style="2" customWidth="1"/>
    <col min="2" max="2" width="23.5703125" style="2" customWidth="1"/>
    <col min="3" max="6" width="20.85546875" style="2" customWidth="1"/>
    <col min="7" max="7" width="17.85546875" style="2" customWidth="1"/>
    <col min="8" max="256" width="8.85546875" style="2"/>
    <col min="257" max="263" width="17.85546875" style="2" customWidth="1"/>
    <col min="264" max="512" width="8.85546875" style="2"/>
    <col min="513" max="519" width="17.85546875" style="2" customWidth="1"/>
    <col min="520" max="768" width="8.85546875" style="2"/>
    <col min="769" max="775" width="17.85546875" style="2" customWidth="1"/>
    <col min="776" max="1024" width="8.85546875" style="2"/>
    <col min="1025" max="1031" width="17.85546875" style="2" customWidth="1"/>
    <col min="1032" max="1280" width="8.85546875" style="2"/>
    <col min="1281" max="1287" width="17.85546875" style="2" customWidth="1"/>
    <col min="1288" max="1536" width="8.85546875" style="2"/>
    <col min="1537" max="1543" width="17.85546875" style="2" customWidth="1"/>
    <col min="1544" max="1792" width="8.85546875" style="2"/>
    <col min="1793" max="1799" width="17.85546875" style="2" customWidth="1"/>
    <col min="1800" max="2048" width="8.85546875" style="2"/>
    <col min="2049" max="2055" width="17.85546875" style="2" customWidth="1"/>
    <col min="2056" max="2304" width="8.85546875" style="2"/>
    <col min="2305" max="2311" width="17.85546875" style="2" customWidth="1"/>
    <col min="2312" max="2560" width="8.85546875" style="2"/>
    <col min="2561" max="2567" width="17.85546875" style="2" customWidth="1"/>
    <col min="2568" max="2816" width="8.85546875" style="2"/>
    <col min="2817" max="2823" width="17.85546875" style="2" customWidth="1"/>
    <col min="2824" max="3072" width="8.85546875" style="2"/>
    <col min="3073" max="3079" width="17.85546875" style="2" customWidth="1"/>
    <col min="3080" max="3328" width="8.85546875" style="2"/>
    <col min="3329" max="3335" width="17.85546875" style="2" customWidth="1"/>
    <col min="3336" max="3584" width="8.85546875" style="2"/>
    <col min="3585" max="3591" width="17.85546875" style="2" customWidth="1"/>
    <col min="3592" max="3840" width="8.85546875" style="2"/>
    <col min="3841" max="3847" width="17.85546875" style="2" customWidth="1"/>
    <col min="3848" max="4096" width="8.85546875" style="2"/>
    <col min="4097" max="4103" width="17.85546875" style="2" customWidth="1"/>
    <col min="4104" max="4352" width="8.85546875" style="2"/>
    <col min="4353" max="4359" width="17.85546875" style="2" customWidth="1"/>
    <col min="4360" max="4608" width="8.85546875" style="2"/>
    <col min="4609" max="4615" width="17.85546875" style="2" customWidth="1"/>
    <col min="4616" max="4864" width="8.85546875" style="2"/>
    <col min="4865" max="4871" width="17.85546875" style="2" customWidth="1"/>
    <col min="4872" max="5120" width="8.85546875" style="2"/>
    <col min="5121" max="5127" width="17.85546875" style="2" customWidth="1"/>
    <col min="5128" max="5376" width="8.85546875" style="2"/>
    <col min="5377" max="5383" width="17.85546875" style="2" customWidth="1"/>
    <col min="5384" max="5632" width="8.85546875" style="2"/>
    <col min="5633" max="5639" width="17.85546875" style="2" customWidth="1"/>
    <col min="5640" max="5888" width="8.85546875" style="2"/>
    <col min="5889" max="5895" width="17.85546875" style="2" customWidth="1"/>
    <col min="5896" max="6144" width="8.85546875" style="2"/>
    <col min="6145" max="6151" width="17.85546875" style="2" customWidth="1"/>
    <col min="6152" max="6400" width="8.85546875" style="2"/>
    <col min="6401" max="6407" width="17.85546875" style="2" customWidth="1"/>
    <col min="6408" max="6656" width="8.85546875" style="2"/>
    <col min="6657" max="6663" width="17.85546875" style="2" customWidth="1"/>
    <col min="6664" max="6912" width="8.85546875" style="2"/>
    <col min="6913" max="6919" width="17.85546875" style="2" customWidth="1"/>
    <col min="6920" max="7168" width="8.85546875" style="2"/>
    <col min="7169" max="7175" width="17.85546875" style="2" customWidth="1"/>
    <col min="7176" max="7424" width="8.85546875" style="2"/>
    <col min="7425" max="7431" width="17.85546875" style="2" customWidth="1"/>
    <col min="7432" max="7680" width="8.85546875" style="2"/>
    <col min="7681" max="7687" width="17.85546875" style="2" customWidth="1"/>
    <col min="7688" max="7936" width="8.85546875" style="2"/>
    <col min="7937" max="7943" width="17.85546875" style="2" customWidth="1"/>
    <col min="7944" max="8192" width="8.85546875" style="2"/>
    <col min="8193" max="8199" width="17.85546875" style="2" customWidth="1"/>
    <col min="8200" max="8448" width="8.85546875" style="2"/>
    <col min="8449" max="8455" width="17.85546875" style="2" customWidth="1"/>
    <col min="8456" max="8704" width="8.85546875" style="2"/>
    <col min="8705" max="8711" width="17.85546875" style="2" customWidth="1"/>
    <col min="8712" max="8960" width="8.85546875" style="2"/>
    <col min="8961" max="8967" width="17.85546875" style="2" customWidth="1"/>
    <col min="8968" max="9216" width="8.85546875" style="2"/>
    <col min="9217" max="9223" width="17.85546875" style="2" customWidth="1"/>
    <col min="9224" max="9472" width="8.85546875" style="2"/>
    <col min="9473" max="9479" width="17.85546875" style="2" customWidth="1"/>
    <col min="9480" max="9728" width="8.85546875" style="2"/>
    <col min="9729" max="9735" width="17.85546875" style="2" customWidth="1"/>
    <col min="9736" max="9984" width="8.85546875" style="2"/>
    <col min="9985" max="9991" width="17.85546875" style="2" customWidth="1"/>
    <col min="9992" max="10240" width="8.85546875" style="2"/>
    <col min="10241" max="10247" width="17.85546875" style="2" customWidth="1"/>
    <col min="10248" max="10496" width="8.85546875" style="2"/>
    <col min="10497" max="10503" width="17.85546875" style="2" customWidth="1"/>
    <col min="10504" max="10752" width="8.85546875" style="2"/>
    <col min="10753" max="10759" width="17.85546875" style="2" customWidth="1"/>
    <col min="10760" max="11008" width="8.85546875" style="2"/>
    <col min="11009" max="11015" width="17.85546875" style="2" customWidth="1"/>
    <col min="11016" max="11264" width="8.85546875" style="2"/>
    <col min="11265" max="11271" width="17.85546875" style="2" customWidth="1"/>
    <col min="11272" max="11520" width="8.85546875" style="2"/>
    <col min="11521" max="11527" width="17.85546875" style="2" customWidth="1"/>
    <col min="11528" max="11776" width="8.85546875" style="2"/>
    <col min="11777" max="11783" width="17.85546875" style="2" customWidth="1"/>
    <col min="11784" max="12032" width="8.85546875" style="2"/>
    <col min="12033" max="12039" width="17.85546875" style="2" customWidth="1"/>
    <col min="12040" max="12288" width="8.85546875" style="2"/>
    <col min="12289" max="12295" width="17.85546875" style="2" customWidth="1"/>
    <col min="12296" max="12544" width="8.85546875" style="2"/>
    <col min="12545" max="12551" width="17.85546875" style="2" customWidth="1"/>
    <col min="12552" max="12800" width="8.85546875" style="2"/>
    <col min="12801" max="12807" width="17.85546875" style="2" customWidth="1"/>
    <col min="12808" max="13056" width="8.85546875" style="2"/>
    <col min="13057" max="13063" width="17.85546875" style="2" customWidth="1"/>
    <col min="13064" max="13312" width="8.85546875" style="2"/>
    <col min="13313" max="13319" width="17.85546875" style="2" customWidth="1"/>
    <col min="13320" max="13568" width="8.85546875" style="2"/>
    <col min="13569" max="13575" width="17.85546875" style="2" customWidth="1"/>
    <col min="13576" max="13824" width="8.85546875" style="2"/>
    <col min="13825" max="13831" width="17.85546875" style="2" customWidth="1"/>
    <col min="13832" max="14080" width="8.85546875" style="2"/>
    <col min="14081" max="14087" width="17.85546875" style="2" customWidth="1"/>
    <col min="14088" max="14336" width="8.85546875" style="2"/>
    <col min="14337" max="14343" width="17.85546875" style="2" customWidth="1"/>
    <col min="14344" max="14592" width="8.85546875" style="2"/>
    <col min="14593" max="14599" width="17.85546875" style="2" customWidth="1"/>
    <col min="14600" max="14848" width="8.85546875" style="2"/>
    <col min="14849" max="14855" width="17.85546875" style="2" customWidth="1"/>
    <col min="14856" max="15104" width="8.85546875" style="2"/>
    <col min="15105" max="15111" width="17.85546875" style="2" customWidth="1"/>
    <col min="15112" max="15360" width="8.85546875" style="2"/>
    <col min="15361" max="15367" width="17.85546875" style="2" customWidth="1"/>
    <col min="15368" max="15616" width="8.85546875" style="2"/>
    <col min="15617" max="15623" width="17.85546875" style="2" customWidth="1"/>
    <col min="15624" max="15872" width="8.85546875" style="2"/>
    <col min="15873" max="15879" width="17.85546875" style="2" customWidth="1"/>
    <col min="15880" max="16128" width="8.85546875" style="2"/>
    <col min="16129" max="16135" width="17.85546875" style="2" customWidth="1"/>
    <col min="16136" max="16384" width="8.85546875" style="2"/>
  </cols>
  <sheetData>
    <row r="1" spans="1:7" s="4" customFormat="1" ht="21" x14ac:dyDescent="0.35">
      <c r="A1" s="3" t="s">
        <v>0</v>
      </c>
      <c r="B1" s="3"/>
      <c r="C1" s="3"/>
      <c r="D1" s="3"/>
      <c r="E1" s="3"/>
      <c r="F1" s="3"/>
      <c r="G1" s="3"/>
    </row>
    <row r="2" spans="1:7" s="4" customFormat="1" ht="21" x14ac:dyDescent="0.35">
      <c r="A2" s="3" t="s">
        <v>1</v>
      </c>
      <c r="B2" s="3"/>
      <c r="C2" s="3"/>
      <c r="D2" s="3"/>
      <c r="E2" s="3"/>
      <c r="F2" s="3"/>
      <c r="G2" s="3"/>
    </row>
    <row r="3" spans="1:7" ht="11.45" customHeight="1" x14ac:dyDescent="0.2"/>
    <row r="4" spans="1:7" s="10" customFormat="1" ht="18.75" x14ac:dyDescent="0.3">
      <c r="A4" s="11"/>
      <c r="B4" s="11"/>
      <c r="C4" s="12" t="s">
        <v>2</v>
      </c>
      <c r="D4" s="12"/>
      <c r="E4" s="11"/>
      <c r="F4" s="11"/>
      <c r="G4" s="11"/>
    </row>
    <row r="5" spans="1:7" s="10" customFormat="1" ht="37.5" x14ac:dyDescent="0.3">
      <c r="A5" s="13" t="s">
        <v>41</v>
      </c>
      <c r="B5" s="22" t="s">
        <v>42</v>
      </c>
      <c r="C5" s="18" t="s">
        <v>4</v>
      </c>
      <c r="D5" s="18" t="s">
        <v>5</v>
      </c>
      <c r="E5" s="17" t="s">
        <v>3</v>
      </c>
      <c r="F5" s="17" t="s">
        <v>43</v>
      </c>
      <c r="G5" s="17" t="s">
        <v>6</v>
      </c>
    </row>
    <row r="6" spans="1:7" ht="15" customHeight="1" x14ac:dyDescent="0.25">
      <c r="A6" s="5" t="s">
        <v>7</v>
      </c>
      <c r="B6" s="19">
        <v>331750</v>
      </c>
      <c r="C6" s="19"/>
      <c r="D6" s="19">
        <f>15629371+1213028+993575</f>
        <v>17835974</v>
      </c>
      <c r="E6" s="20"/>
      <c r="F6" s="20"/>
      <c r="G6" s="19">
        <f>SUM(B6:E6)</f>
        <v>18167724</v>
      </c>
    </row>
    <row r="7" spans="1:7" ht="15" customHeight="1" x14ac:dyDescent="0.25">
      <c r="A7" s="5" t="s">
        <v>8</v>
      </c>
      <c r="B7" s="19">
        <f>2036059+796174</f>
        <v>2832233</v>
      </c>
      <c r="C7" s="19">
        <v>14695475</v>
      </c>
      <c r="D7" s="19">
        <v>17994041</v>
      </c>
      <c r="E7" s="21"/>
      <c r="F7" s="21"/>
      <c r="G7" s="19">
        <f t="shared" ref="G7:G20" si="0">+B7+C7+D7+E7+F7</f>
        <v>35521749</v>
      </c>
    </row>
    <row r="8" spans="1:7" ht="15.75" x14ac:dyDescent="0.25">
      <c r="A8" s="5" t="s">
        <v>9</v>
      </c>
      <c r="B8" s="19">
        <f>4381506+1305067</f>
        <v>5686573</v>
      </c>
      <c r="C8" s="19">
        <v>14188313</v>
      </c>
      <c r="D8" s="19">
        <f>900000+17175283</f>
        <v>18075283</v>
      </c>
      <c r="E8" s="21"/>
      <c r="F8" s="21"/>
      <c r="G8" s="19">
        <f t="shared" si="0"/>
        <v>37950169</v>
      </c>
    </row>
    <row r="9" spans="1:7" ht="15.75" x14ac:dyDescent="0.25">
      <c r="A9" s="5" t="s">
        <v>10</v>
      </c>
      <c r="B9" s="19">
        <f>6209964+1626722</f>
        <v>7836686</v>
      </c>
      <c r="C9" s="19">
        <v>13342279</v>
      </c>
      <c r="D9" s="19">
        <f>498669+19035651</f>
        <v>19534320</v>
      </c>
      <c r="E9" s="19">
        <f>23771734+6008126</f>
        <v>29779860</v>
      </c>
      <c r="F9" s="19"/>
      <c r="G9" s="19">
        <f t="shared" si="0"/>
        <v>70493145</v>
      </c>
    </row>
    <row r="10" spans="1:7" ht="15.75" x14ac:dyDescent="0.25">
      <c r="A10" s="5" t="s">
        <v>11</v>
      </c>
      <c r="B10" s="19">
        <v>10630961</v>
      </c>
      <c r="C10" s="19">
        <v>10201756</v>
      </c>
      <c r="D10" s="19">
        <v>23019702</v>
      </c>
      <c r="E10" s="19">
        <v>30295074</v>
      </c>
      <c r="F10" s="19"/>
      <c r="G10" s="19">
        <f t="shared" si="0"/>
        <v>74147493</v>
      </c>
    </row>
    <row r="11" spans="1:7" ht="15.75" customHeight="1" x14ac:dyDescent="0.25">
      <c r="A11" s="6" t="s">
        <v>12</v>
      </c>
      <c r="B11" s="19">
        <v>12559866</v>
      </c>
      <c r="C11" s="19">
        <v>11212295</v>
      </c>
      <c r="D11" s="19">
        <v>25271254</v>
      </c>
      <c r="E11" s="19">
        <v>46438543</v>
      </c>
      <c r="F11" s="19"/>
      <c r="G11" s="19">
        <f t="shared" si="0"/>
        <v>95481958</v>
      </c>
    </row>
    <row r="12" spans="1:7" ht="15.75" customHeight="1" x14ac:dyDescent="0.25">
      <c r="A12" s="6" t="s">
        <v>13</v>
      </c>
      <c r="B12" s="19">
        <v>12685386</v>
      </c>
      <c r="C12" s="19">
        <v>9492300</v>
      </c>
      <c r="D12" s="19">
        <v>22862953</v>
      </c>
      <c r="E12" s="19">
        <v>54382016</v>
      </c>
      <c r="F12" s="21"/>
      <c r="G12" s="19">
        <f t="shared" si="0"/>
        <v>99422655</v>
      </c>
    </row>
    <row r="13" spans="1:7" ht="15.75" customHeight="1" x14ac:dyDescent="0.25">
      <c r="A13" s="6" t="s">
        <v>14</v>
      </c>
      <c r="B13" s="19">
        <v>19090029</v>
      </c>
      <c r="C13" s="19">
        <v>12082902</v>
      </c>
      <c r="D13" s="19">
        <v>26126784</v>
      </c>
      <c r="E13" s="19">
        <v>106542918</v>
      </c>
      <c r="F13" s="19">
        <v>5396136</v>
      </c>
      <c r="G13" s="19">
        <f t="shared" si="0"/>
        <v>169238769</v>
      </c>
    </row>
    <row r="14" spans="1:7" ht="15.75" customHeight="1" x14ac:dyDescent="0.25">
      <c r="A14" s="6" t="s">
        <v>15</v>
      </c>
      <c r="B14" s="19">
        <v>21895408</v>
      </c>
      <c r="C14" s="19">
        <v>12231516</v>
      </c>
      <c r="D14" s="19">
        <v>25805864.850000001</v>
      </c>
      <c r="E14" s="19">
        <v>119202646</v>
      </c>
      <c r="F14" s="19">
        <v>5994319</v>
      </c>
      <c r="G14" s="19">
        <f t="shared" si="0"/>
        <v>185129753.84999999</v>
      </c>
    </row>
    <row r="15" spans="1:7" ht="15.75" customHeight="1" x14ac:dyDescent="0.25">
      <c r="A15" s="6" t="s">
        <v>16</v>
      </c>
      <c r="B15" s="19">
        <v>24121633</v>
      </c>
      <c r="C15" s="19">
        <v>17569883</v>
      </c>
      <c r="D15" s="19">
        <v>27391853</v>
      </c>
      <c r="E15" s="19">
        <v>127152542</v>
      </c>
      <c r="F15" s="19">
        <v>6045918</v>
      </c>
      <c r="G15" s="19">
        <f t="shared" si="0"/>
        <v>202281829</v>
      </c>
    </row>
    <row r="16" spans="1:7" ht="15.75" customHeight="1" x14ac:dyDescent="0.25">
      <c r="A16" s="6" t="s">
        <v>17</v>
      </c>
      <c r="B16" s="19">
        <v>28408604</v>
      </c>
      <c r="C16" s="19">
        <v>17692531</v>
      </c>
      <c r="D16" s="19">
        <v>27572932</v>
      </c>
      <c r="E16" s="19">
        <v>130922591</v>
      </c>
      <c r="F16" s="19">
        <v>6260001</v>
      </c>
      <c r="G16" s="19">
        <f t="shared" si="0"/>
        <v>210856659</v>
      </c>
    </row>
    <row r="17" spans="1:7" ht="15.75" customHeight="1" x14ac:dyDescent="0.25">
      <c r="A17" s="6" t="s">
        <v>18</v>
      </c>
      <c r="B17" s="19">
        <v>31410350</v>
      </c>
      <c r="C17" s="19">
        <v>19251792</v>
      </c>
      <c r="D17" s="19">
        <v>31457949</v>
      </c>
      <c r="E17" s="19">
        <v>134337002</v>
      </c>
      <c r="F17" s="19">
        <v>6295751</v>
      </c>
      <c r="G17" s="19">
        <f t="shared" si="0"/>
        <v>222752844</v>
      </c>
    </row>
    <row r="18" spans="1:7" ht="15.75" customHeight="1" x14ac:dyDescent="0.25">
      <c r="A18" s="6" t="s">
        <v>19</v>
      </c>
      <c r="B18" s="19">
        <v>40478125</v>
      </c>
      <c r="C18" s="19">
        <v>18764331</v>
      </c>
      <c r="D18" s="19">
        <v>37748012</v>
      </c>
      <c r="E18" s="19">
        <v>147916296</v>
      </c>
      <c r="F18" s="19">
        <v>7117245</v>
      </c>
      <c r="G18" s="19">
        <f t="shared" si="0"/>
        <v>252024009</v>
      </c>
    </row>
    <row r="19" spans="1:7" ht="15.75" customHeight="1" x14ac:dyDescent="0.25">
      <c r="A19" s="6" t="s">
        <v>20</v>
      </c>
      <c r="B19" s="19">
        <v>44035892</v>
      </c>
      <c r="C19" s="19">
        <v>21820396</v>
      </c>
      <c r="D19" s="19">
        <v>37783612</v>
      </c>
      <c r="E19" s="19">
        <v>150595333</v>
      </c>
      <c r="F19" s="19">
        <v>7037260</v>
      </c>
      <c r="G19" s="19">
        <f t="shared" si="0"/>
        <v>261272493</v>
      </c>
    </row>
    <row r="20" spans="1:7" ht="15.75" customHeight="1" x14ac:dyDescent="0.25">
      <c r="A20" s="6" t="s">
        <v>21</v>
      </c>
      <c r="B20" s="19">
        <v>46777362</v>
      </c>
      <c r="C20" s="19">
        <v>21737885</v>
      </c>
      <c r="D20" s="19">
        <v>34531073</v>
      </c>
      <c r="E20" s="19">
        <v>160977911</v>
      </c>
      <c r="F20" s="19">
        <v>7440767</v>
      </c>
      <c r="G20" s="19">
        <f t="shared" si="0"/>
        <v>271464998</v>
      </c>
    </row>
    <row r="21" spans="1:7" ht="15.75" customHeight="1" x14ac:dyDescent="0.25">
      <c r="A21" s="6" t="s">
        <v>22</v>
      </c>
      <c r="B21" s="19">
        <v>48937333</v>
      </c>
      <c r="C21" s="19">
        <v>19188832</v>
      </c>
      <c r="D21" s="19">
        <v>37810738</v>
      </c>
      <c r="E21" s="19">
        <v>164444694</v>
      </c>
      <c r="F21" s="19">
        <v>7751656</v>
      </c>
      <c r="G21" s="19">
        <f t="shared" ref="G21:G28" si="1">B21+C21+D21+E21+F21</f>
        <v>278133253</v>
      </c>
    </row>
    <row r="22" spans="1:7" ht="15.75" customHeight="1" x14ac:dyDescent="0.25">
      <c r="A22" s="6" t="s">
        <v>23</v>
      </c>
      <c r="B22" s="19">
        <v>51581741</v>
      </c>
      <c r="C22" s="19">
        <v>19510576</v>
      </c>
      <c r="D22" s="19">
        <v>33375080</v>
      </c>
      <c r="E22" s="19">
        <v>169623451</v>
      </c>
      <c r="F22" s="19">
        <v>7799012</v>
      </c>
      <c r="G22" s="19">
        <f t="shared" si="1"/>
        <v>281889860</v>
      </c>
    </row>
    <row r="23" spans="1:7" ht="15.75" customHeight="1" x14ac:dyDescent="0.25">
      <c r="A23" s="6" t="s">
        <v>24</v>
      </c>
      <c r="B23" s="19">
        <v>49886667</v>
      </c>
      <c r="C23" s="19">
        <v>21862759</v>
      </c>
      <c r="D23" s="19">
        <v>35478692</v>
      </c>
      <c r="E23" s="19">
        <v>172390285</v>
      </c>
      <c r="F23" s="19">
        <v>8011583</v>
      </c>
      <c r="G23" s="19">
        <f t="shared" si="1"/>
        <v>287629986</v>
      </c>
    </row>
    <row r="24" spans="1:7" ht="15.75" customHeight="1" x14ac:dyDescent="0.25">
      <c r="A24" s="6" t="s">
        <v>25</v>
      </c>
      <c r="B24" s="19">
        <v>54707090</v>
      </c>
      <c r="C24" s="19">
        <v>21148358</v>
      </c>
      <c r="D24" s="19">
        <v>35998918</v>
      </c>
      <c r="E24" s="19">
        <v>177888982</v>
      </c>
      <c r="F24" s="19">
        <v>8011583</v>
      </c>
      <c r="G24" s="19">
        <f t="shared" si="1"/>
        <v>297754931</v>
      </c>
    </row>
    <row r="25" spans="1:7" ht="15.75" customHeight="1" x14ac:dyDescent="0.25">
      <c r="A25" s="6" t="s">
        <v>26</v>
      </c>
      <c r="B25" s="19">
        <v>57026613</v>
      </c>
      <c r="C25" s="19">
        <v>22033074</v>
      </c>
      <c r="D25" s="19">
        <v>36066825</v>
      </c>
      <c r="E25" s="19">
        <v>183787650</v>
      </c>
      <c r="F25" s="19">
        <v>8607908</v>
      </c>
      <c r="G25" s="19">
        <f t="shared" si="1"/>
        <v>307522070</v>
      </c>
    </row>
    <row r="26" spans="1:7" ht="15.75" customHeight="1" x14ac:dyDescent="0.25">
      <c r="A26" s="6" t="s">
        <v>27</v>
      </c>
      <c r="B26" s="19">
        <v>59038980</v>
      </c>
      <c r="C26" s="19">
        <v>24595882</v>
      </c>
      <c r="D26" s="19">
        <v>37023914</v>
      </c>
      <c r="E26" s="19">
        <v>194732546</v>
      </c>
      <c r="F26" s="19">
        <v>9469288</v>
      </c>
      <c r="G26" s="19">
        <f t="shared" si="1"/>
        <v>324860610</v>
      </c>
    </row>
    <row r="27" spans="1:7" ht="15.75" customHeight="1" x14ac:dyDescent="0.25">
      <c r="A27" s="6" t="s">
        <v>28</v>
      </c>
      <c r="B27" s="19">
        <v>61985534</v>
      </c>
      <c r="C27" s="19">
        <v>24693543</v>
      </c>
      <c r="D27" s="19">
        <v>38285069</v>
      </c>
      <c r="E27" s="19">
        <v>203557623</v>
      </c>
      <c r="F27" s="19">
        <v>10258481</v>
      </c>
      <c r="G27" s="19">
        <f t="shared" si="1"/>
        <v>338780250</v>
      </c>
    </row>
    <row r="28" spans="1:7" ht="15.75" customHeight="1" x14ac:dyDescent="0.25">
      <c r="A28" s="6" t="s">
        <v>29</v>
      </c>
      <c r="B28" s="19">
        <v>63927301</v>
      </c>
      <c r="C28" s="19">
        <v>25438479</v>
      </c>
      <c r="D28" s="19">
        <v>39737231</v>
      </c>
      <c r="E28" s="19">
        <v>221843614</v>
      </c>
      <c r="F28" s="19">
        <v>14458578</v>
      </c>
      <c r="G28" s="19">
        <f t="shared" si="1"/>
        <v>365405203</v>
      </c>
    </row>
    <row r="29" spans="1:7" ht="15.75" customHeight="1" x14ac:dyDescent="0.25">
      <c r="A29" s="6" t="s">
        <v>30</v>
      </c>
      <c r="B29" s="19">
        <v>67365361</v>
      </c>
      <c r="C29" s="19">
        <v>26703129</v>
      </c>
      <c r="D29" s="19">
        <v>41132149</v>
      </c>
      <c r="E29" s="19">
        <v>223218591</v>
      </c>
      <c r="F29" s="19">
        <v>15563241</v>
      </c>
      <c r="G29" s="19">
        <v>380820042</v>
      </c>
    </row>
    <row r="30" spans="1:7" ht="15.75" customHeight="1" x14ac:dyDescent="0.25">
      <c r="A30" s="6" t="s">
        <v>31</v>
      </c>
      <c r="B30" s="19">
        <f>63004873+12000000</f>
        <v>75004873</v>
      </c>
      <c r="C30" s="19">
        <v>26600069</v>
      </c>
      <c r="D30" s="19">
        <f>27558624+5360540+10000000</f>
        <v>42919164</v>
      </c>
      <c r="E30" s="19">
        <v>222009420</v>
      </c>
      <c r="F30" s="19">
        <v>10056121</v>
      </c>
      <c r="G30" s="19">
        <f t="shared" ref="G30" si="2">B30+C30+D30+E30+F30</f>
        <v>376589647</v>
      </c>
    </row>
    <row r="31" spans="1:7" ht="15.75" customHeight="1" x14ac:dyDescent="0.25">
      <c r="A31" s="6" t="s">
        <v>32</v>
      </c>
      <c r="B31" s="19">
        <v>78499039</v>
      </c>
      <c r="C31" s="19">
        <v>26944220</v>
      </c>
      <c r="D31" s="19">
        <v>42866839</v>
      </c>
      <c r="E31" s="19">
        <v>224517566</v>
      </c>
      <c r="F31" s="19">
        <v>10425369</v>
      </c>
      <c r="G31" s="19">
        <v>383253033</v>
      </c>
    </row>
    <row r="32" spans="1:7" ht="15.75" customHeight="1" x14ac:dyDescent="0.25">
      <c r="A32" s="6" t="s">
        <v>33</v>
      </c>
      <c r="B32" s="19">
        <v>74534915</v>
      </c>
      <c r="C32" s="19">
        <v>60532496</v>
      </c>
      <c r="D32" s="19">
        <v>59036324</v>
      </c>
      <c r="E32" s="19">
        <v>212188403</v>
      </c>
      <c r="F32" s="19">
        <v>11638936</v>
      </c>
      <c r="G32" s="19">
        <f>SUM(Table1[[#This Row],[PALMETTO FELLOWS]:[SC HOPE]])</f>
        <v>417931074</v>
      </c>
    </row>
    <row r="33" spans="1:7" ht="15.75" x14ac:dyDescent="0.25">
      <c r="A33" s="6" t="s">
        <v>40</v>
      </c>
      <c r="B33" s="19">
        <v>72387226</v>
      </c>
      <c r="C33" s="19">
        <v>69366204</v>
      </c>
      <c r="D33" s="19">
        <v>60624149</v>
      </c>
      <c r="E33" s="19">
        <v>205884137</v>
      </c>
      <c r="F33" s="19">
        <v>12563028</v>
      </c>
      <c r="G33" s="19">
        <f>SUM(Table1[[#This Row],[PALMETTO FELLOWS]:[SC HOPE]])</f>
        <v>420824744</v>
      </c>
    </row>
    <row r="34" spans="1:7" ht="15.75" x14ac:dyDescent="0.25">
      <c r="A34" s="6" t="s">
        <v>39</v>
      </c>
      <c r="B34" s="19">
        <v>71424333</v>
      </c>
      <c r="C34" s="19">
        <v>77647970</v>
      </c>
      <c r="D34" s="19">
        <v>62324364</v>
      </c>
      <c r="E34" s="19">
        <v>206804416</v>
      </c>
      <c r="F34" s="19">
        <v>12573298</v>
      </c>
      <c r="G34" s="19">
        <f>SUM(Table1[[#This Row],[PALMETTO FELLOWS]:[SC HOPE]])</f>
        <v>430774381</v>
      </c>
    </row>
    <row r="35" spans="1:7" ht="15.75" x14ac:dyDescent="0.25">
      <c r="A35" s="6" t="s">
        <v>44</v>
      </c>
      <c r="B35" s="19">
        <v>75259863</v>
      </c>
      <c r="C35" s="19">
        <v>76352478</v>
      </c>
      <c r="D35" s="19">
        <v>62405984</v>
      </c>
      <c r="E35" s="19">
        <v>210341233</v>
      </c>
      <c r="F35" s="19">
        <v>12113310</v>
      </c>
      <c r="G35" s="19">
        <f>SUM(Table1[[#This Row],[PALMETTO FELLOWS]:[SC HOPE]])</f>
        <v>436472868</v>
      </c>
    </row>
    <row r="36" spans="1:7" s="14" customFormat="1" ht="15.75" x14ac:dyDescent="0.25">
      <c r="A36" s="6"/>
      <c r="B36" s="1"/>
      <c r="C36" s="1"/>
      <c r="D36" s="1"/>
      <c r="E36" s="1"/>
      <c r="F36" s="23" t="s">
        <v>38</v>
      </c>
      <c r="G36" s="16">
        <v>45637</v>
      </c>
    </row>
    <row r="37" spans="1:7" s="14" customFormat="1" ht="15.75" x14ac:dyDescent="0.25">
      <c r="A37" s="6"/>
      <c r="B37" s="1"/>
      <c r="C37" s="1"/>
      <c r="D37" s="1"/>
      <c r="E37" s="1"/>
      <c r="F37" s="23"/>
      <c r="G37" s="16"/>
    </row>
    <row r="38" spans="1:7" s="14" customFormat="1" ht="15" x14ac:dyDescent="0.25">
      <c r="A38" s="14" t="s">
        <v>45</v>
      </c>
    </row>
    <row r="39" spans="1:7" s="14" customFormat="1" ht="15" x14ac:dyDescent="0.25">
      <c r="A39" s="14" t="s">
        <v>35</v>
      </c>
    </row>
    <row r="40" spans="1:7" s="14" customFormat="1" ht="15" x14ac:dyDescent="0.25">
      <c r="A40" s="8" t="s">
        <v>34</v>
      </c>
    </row>
    <row r="41" spans="1:7" s="14" customFormat="1" ht="15" x14ac:dyDescent="0.25"/>
    <row r="42" spans="1:7" s="14" customFormat="1" ht="15" x14ac:dyDescent="0.25">
      <c r="A42" s="14" t="s">
        <v>36</v>
      </c>
    </row>
    <row r="43" spans="1:7" s="14" customFormat="1" ht="15" x14ac:dyDescent="0.25">
      <c r="A43" s="14" t="s">
        <v>37</v>
      </c>
    </row>
    <row r="44" spans="1:7" s="14" customFormat="1" ht="9.9499999999999993" customHeight="1" x14ac:dyDescent="0.25"/>
    <row r="45" spans="1:7" s="14" customFormat="1" ht="15" x14ac:dyDescent="0.25"/>
    <row r="46" spans="1:7" s="14" customFormat="1" ht="15" x14ac:dyDescent="0.25">
      <c r="A46" s="15"/>
    </row>
    <row r="47" spans="1:7" s="14" customFormat="1" ht="15" x14ac:dyDescent="0.25"/>
    <row r="48" spans="1:7" s="14" customFormat="1" ht="15" x14ac:dyDescent="0.25"/>
    <row r="49" spans="1:7" ht="9.9499999999999993" customHeight="1" x14ac:dyDescent="0.25">
      <c r="A49" s="14"/>
      <c r="B49" s="14"/>
      <c r="C49" s="14"/>
      <c r="D49" s="14"/>
      <c r="E49" s="14"/>
      <c r="F49" s="14"/>
      <c r="G49" s="14"/>
    </row>
    <row r="51" spans="1:7" x14ac:dyDescent="0.2">
      <c r="A51" s="7"/>
    </row>
    <row r="60" spans="1:7" ht="9.9499999999999993" customHeight="1" x14ac:dyDescent="0.2"/>
    <row r="62" spans="1:7" x14ac:dyDescent="0.2">
      <c r="A62" s="7"/>
    </row>
    <row r="66" spans="1:1" x14ac:dyDescent="0.2">
      <c r="A66" s="9"/>
    </row>
  </sheetData>
  <hyperlinks>
    <hyperlink ref="A40" r:id="rId1" xr:uid="{4F85CB57-839C-45B8-92E0-E6656974234E}"/>
  </hyperlinks>
  <printOptions horizontalCentered="1"/>
  <pageMargins left="0.75" right="0.75" top="1" bottom="1" header="0.53" footer="0.25"/>
  <pageSetup scale="86" firstPageNumber="90" fitToHeight="0" orientation="landscape" horizontalDpi="4294967294" r:id="rId2"/>
  <headerFooter scaleWithDoc="0" alignWithMargins="0">
    <oddFooter>&amp;C&amp;"Arial,Regular"&amp;10&amp;P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Scholarships</vt:lpstr>
      <vt:lpstr>Scholarships!Print_Area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Mary Katherine Gable Miller</cp:lastModifiedBy>
  <dcterms:created xsi:type="dcterms:W3CDTF">2022-09-26T16:22:26Z</dcterms:created>
  <dcterms:modified xsi:type="dcterms:W3CDTF">2024-12-11T15:47:55Z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2022-12-21T16:59:04Z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39b4af35-a6f1-41a4-9048-a3ebc5989c64</vt:lpwstr>
  </property>
  <property fmtid="{D5CDD505-2E9C-101B-9397-08002B2CF9AE}" pid="8" name="MSIP_Label_1c8b0b85-d75e-4e7c-989b-349f33915dc1_ContentBits">
    <vt:lpwstr>0</vt:lpwstr>
  </property>
</Properties>
</file>