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sfs1\BEA\Budget\Historical Analyses\2025\Agency Carryforward and Lapsed Funds\"/>
    </mc:Choice>
  </mc:AlternateContent>
  <xr:revisionPtr revIDLastSave="0" documentId="13_ncr:1_{73A39403-210B-4477-8C2C-B641C8C9DE57}" xr6:coauthVersionLast="47" xr6:coauthVersionMax="47" xr10:uidLastSave="{00000000-0000-0000-0000-000000000000}"/>
  <bookViews>
    <workbookView xWindow="-120" yWindow="-120" windowWidth="29040" windowHeight="15720" xr2:uid="{C2101B42-E50C-46E9-BE15-C17F480975F2}"/>
  </bookViews>
  <sheets>
    <sheet name="Carryforward and Lapsed Funds" sheetId="1" r:id="rId1"/>
  </sheets>
  <definedNames>
    <definedName name="_xlnm.Print_Titles" localSheetId="0">'Carryforward and Lapsed Funds'!$3:$3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" l="1"/>
  <c r="E52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F27" i="1"/>
  <c r="E27" i="1"/>
  <c r="E26" i="1"/>
  <c r="E25" i="1"/>
  <c r="F24" i="1"/>
  <c r="E24" i="1"/>
  <c r="E23" i="1"/>
  <c r="F22" i="1"/>
  <c r="E22" i="1"/>
</calcChain>
</file>

<file path=xl/sharedStrings.xml><?xml version="1.0" encoding="utf-8"?>
<sst xmlns="http://schemas.openxmlformats.org/spreadsheetml/2006/main" count="62" uniqueCount="62">
  <si>
    <t>AGENCY APPROPRIATIONS CARRIED FORWARD AND LAPSED</t>
  </si>
  <si>
    <t xml:space="preserve"> FISCAL YEAR</t>
  </si>
  <si>
    <t>SPECIAL PROVISOS</t>
  </si>
  <si>
    <t>GENERAL PROVISO</t>
  </si>
  <si>
    <t>TOTAL CARRYFORWARD</t>
  </si>
  <si>
    <t>LAPSED APPROPRIATIONS</t>
  </si>
  <si>
    <t>1976-77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</si>
  <si>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</si>
  <si>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</si>
  <si>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</si>
  <si>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</si>
  <si>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</si>
  <si>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</si>
  <si>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</si>
  <si>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</si>
  <si>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</si>
  <si>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</si>
  <si>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</si>
  <si>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</si>
  <si>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</si>
  <si>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</si>
  <si>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</si>
  <si>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</si>
  <si>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</si>
  <si>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1995-96</t>
  </si>
  <si>
    <t>1996-97</t>
  </si>
  <si>
    <t>1997-98</t>
  </si>
  <si>
    <t>1998-99</t>
  </si>
  <si>
    <t>1999-2000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</si>
  <si>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</si>
  <si>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</si>
  <si>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</si>
  <si>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</si>
  <si>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</si>
  <si>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</si>
  <si>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</si>
  <si>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</si>
  <si>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</si>
  <si>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</si>
  <si>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</si>
  <si>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</si>
  <si>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</si>
  <si>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</si>
  <si>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</si>
  <si>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</si>
  <si>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</si>
  <si>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</si>
  <si>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</si>
  <si>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</si>
  <si>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</si>
  <si>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</si>
  <si>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</si>
  <si>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</si>
  <si>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Updated</t>
  </si>
  <si>
    <t xml:space="preserve">Special provisos in the Appropriations Act allow certain agencies to carry forward specific appropriation balances. Unused general funds in excess of the allowable carryforward will lapse to the General Fund. </t>
  </si>
  <si>
    <t xml:space="preserve">Carryforward amount indicates appropriations carried forward from prior fiscal year and are available for expenditure in the fiscal year shown. </t>
  </si>
  <si>
    <t>Lapsed appropriations indicate unused funds from the previous year in excess of carryforward capacity that lapsed to the General Fund and were available for appropriation in the next budget cycle.</t>
  </si>
  <si>
    <t>2024-25</t>
  </si>
  <si>
    <t>Source: Comptroller General Year End Press Release and the Appropriations Act</t>
  </si>
  <si>
    <t xml:space="preserve">Per general proviso, agencies are allowed to carry forward up to 10% of their General Fund appropriations for expenditures in the following fiscal year, unless those funds are needed to offset a statewide revenue shortfall. </t>
  </si>
  <si>
    <t>$225,945,013 in Health and Human Services appropriations lapsed pursuant to Proviso 90.13 of the annual Appropriations Act.</t>
  </si>
  <si>
    <t>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</si>
</sst>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vertAlign val="superscript"/>
      <sz val="11"/>
      <name val="Aptos Narrow"/>
      <family val="2"/>
      <scheme val="minor"/>
    </font>
    <font>
      <b/>
      <sz val="16"/>
      <name val="Aptos Narrow"/>
      <family val="2"/>
      <scheme val="minor"/>
    </font>
    <font>
      <sz val="16"/>
      <name val="Aptos Narrow"/>
      <family val="2"/>
      <scheme val="minor"/>
    </font>
    <font>
      <b/>
      <sz val="14"/>
      <name val="Aptos Narrow"/>
      <family val="2"/>
      <scheme val="minor"/>
    </font>
    <font>
      <sz val="10"/>
      <name val="Aptos Narrow"/>
      <family val="2"/>
      <scheme val="minor"/>
    </font>
    <font>
      <vertAlign val="superscript"/>
      <sz val="11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4"/>
      <color theme="0"/>
      <name val="Aptos Narrow"/>
      <family val="2"/>
      <scheme val="minor"/>
    </font>
    <font>
      <sz val="12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</cellStyleXfs>
  <cellXfs count="29">
    <xf numFmtId="0" fontId="0" fillId="0" borderId="0" xfId="0"/>
    <xf numFmtId="0" fontId="4" fillId="0" borderId="0" xfId="3" applyFont="1"/>
    <xf numFmtId="0" fontId="5" fillId="0" borderId="0" xfId="2" applyFont="1" applyFill="1" applyBorder="1" applyAlignment="1">
      <alignment horizontal="centerContinuous"/>
    </xf>
    <xf numFmtId="0" fontId="5" fillId="0" borderId="0" xfId="0" applyFont="1" applyAlignment="1">
      <alignment horizontal="center"/>
    </xf>
    <xf numFmtId="0" fontId="6" fillId="0" borderId="0" xfId="3" applyFont="1"/>
    <xf numFmtId="0" fontId="7" fillId="0" borderId="0" xfId="0" applyFont="1" applyAlignment="1">
      <alignment horizontal="centerContinuous"/>
    </xf>
    <xf numFmtId="0" fontId="7" fillId="0" borderId="0" xfId="0" applyFont="1" applyAlignment="1">
      <alignment horizontal="center"/>
    </xf>
    <xf numFmtId="0" fontId="8" fillId="0" borderId="0" xfId="3" applyFont="1"/>
    <xf numFmtId="0" fontId="9" fillId="0" borderId="0" xfId="3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164" fontId="10" fillId="0" borderId="0" xfId="1" applyNumberFormat="1" applyFont="1" applyFill="1" applyBorder="1" applyAlignment="1">
      <alignment horizontal="center" vertical="top" wrapText="1"/>
    </xf>
    <xf numFmtId="0" fontId="11" fillId="0" borderId="0" xfId="3" applyFont="1" applyAlignment="1">
      <alignment horizontal="center" vertical="top" wrapText="1"/>
    </xf>
    <xf numFmtId="0" fontId="12" fillId="0" borderId="0" xfId="0" applyFont="1" applyAlignment="1">
      <alignment horizontal="center"/>
    </xf>
    <xf numFmtId="164" fontId="12" fillId="0" borderId="0" xfId="1" applyNumberFormat="1" applyFont="1" applyFill="1" applyBorder="1"/>
    <xf numFmtId="0" fontId="12" fillId="0" borderId="0" xfId="3" applyFont="1"/>
    <xf numFmtId="164" fontId="12" fillId="0" borderId="0" xfId="1" applyNumberFormat="1" applyFont="1" applyFill="1" applyBorder="1" applyProtection="1"/>
    <xf numFmtId="0" fontId="13" fillId="0" borderId="0" xfId="0" applyFont="1"/>
    <xf numFmtId="164" fontId="13" fillId="0" borderId="0" xfId="1" applyNumberFormat="1" applyFont="1" applyFill="1" applyBorder="1"/>
    <xf numFmtId="0" fontId="13" fillId="0" borderId="0" xfId="3" applyFont="1"/>
    <xf numFmtId="0" fontId="13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164" fontId="13" fillId="0" borderId="0" xfId="1" applyNumberFormat="1" applyFont="1" applyFill="1" applyBorder="1" applyAlignment="1">
      <alignment horizontal="center"/>
    </xf>
    <xf numFmtId="164" fontId="13" fillId="0" borderId="0" xfId="1" applyNumberFormat="1" applyFont="1" applyFill="1" applyBorder="1" applyAlignment="1">
      <alignment vertical="top" wrapText="1"/>
    </xf>
    <xf numFmtId="0" fontId="8" fillId="0" borderId="0" xfId="0" applyFont="1"/>
    <xf numFmtId="164" fontId="8" fillId="0" borderId="0" xfId="1" applyNumberFormat="1" applyFont="1" applyFill="1" applyBorder="1"/>
    <xf numFmtId="0" fontId="8" fillId="0" borderId="0" xfId="0" quotePrefix="1" applyFont="1" applyAlignment="1">
      <alignment horizontal="left"/>
    </xf>
    <xf numFmtId="164" fontId="13" fillId="0" borderId="0" xfId="1" applyNumberFormat="1" applyFont="1" applyFill="1" applyBorder="1" applyAlignment="1">
      <alignment horizontal="right"/>
    </xf>
    <xf numFmtId="165" fontId="13" fillId="0" borderId="0" xfId="1" applyNumberFormat="1" applyFont="1" applyFill="1" applyBorder="1" applyAlignment="1">
      <alignment horizontal="left"/>
    </xf>
    <xf numFmtId="0" fontId="13" fillId="0" borderId="0" xfId="0" applyFont="1" applyAlignment="1">
      <alignment horizontal="left" vertical="top" wrapText="1"/>
    </xf>
  </cellXfs>
  <cellStyles count="4">
    <cellStyle name="Accent6" xfId="2" builtinId="49"/>
    <cellStyle name="Comma" xfId="1" builtinId="3"/>
    <cellStyle name="Normal" xfId="0" builtinId="0"/>
    <cellStyle name="Normal 2" xfId="3" xr:uid="{E0E366F3-81C2-4444-A016-D7646AC97FFA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ptos Narrow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ill>
        <patternFill>
          <bgColor rgb="FFE8EBF0"/>
        </patternFill>
      </fill>
    </dxf>
    <dxf>
      <font>
        <b/>
        <i val="0"/>
        <color theme="0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</border>
    </dxf>
    <dxf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</border>
    </dxf>
  </dxfs>
  <tableStyles count="1" defaultTableStyle="TableStyleMedium2" defaultPivotStyle="PivotStyleLight16">
    <tableStyle name="Table Style 1" pivot="0" count="3" xr9:uid="{D2CF3423-2291-4700-8373-D52157ECAF1F}">
      <tableStyleElement type="wholeTable" dxfId="9"/>
      <tableStyleElement type="headerRow" dxfId="8"/>
      <tableStyleElement type="first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68AFBF7-9019-4F5F-8A2B-4BFB627554D6}" name="Table6" displayName="Table6" ref="B3:F52" totalsRowShown="0" headerRowDxfId="6" dataDxfId="5" headerRowCellStyle="Comma" dataCellStyle="Comma">
  <autoFilter ref="B3:F52" xr:uid="{B1032BF5-D3F8-4FFD-B328-772110CAA56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16FC0C0-1141-438D-BBE2-38F2992506D1}" name=" FISCAL YEAR" dataDxfId="4"/>
    <tableColumn id="2" xr3:uid="{FDDAE348-0A30-4E8D-9B3D-93C355D6D2FF}" name="SPECIAL PROVISOS" dataDxfId="3" dataCellStyle="Comma"/>
    <tableColumn id="3" xr3:uid="{08D12B84-6772-4381-A119-ACB14E330106}" name="GENERAL PROVISO" dataDxfId="2" dataCellStyle="Comma"/>
    <tableColumn id="4" xr3:uid="{DEBD99E1-61D4-49B1-B0C0-2B89F9D1729E}" name="TOTAL CARRYFORWARD" dataDxfId="1" dataCellStyle="Comma">
      <calculatedColumnFormula>SUM(C4:D4)</calculatedColumnFormula>
    </tableColumn>
    <tableColumn id="5" xr3:uid="{1113A52A-5A4B-48FE-9C76-AEEAC526AABD}" name="LAPSED APPROPRIATIONS" dataDxfId="0" dataCellStyle="Comma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29276-5095-4D11-92E7-1EF41A49461B}">
  <sheetPr>
    <tabColor rgb="FF92D050"/>
    <pageSetUpPr autoPageBreaks="0"/>
  </sheetPr>
  <dimension ref="A1:G63"/>
  <sheetViews>
    <sheetView showGridLines="0" tabSelected="1" workbookViewId="0">
      <pane ySplit="3" topLeftCell="A37" activePane="bottomLeft" state="frozen"/>
      <selection pane="bottomLeft" activeCell="B54" sqref="B54:F54"/>
    </sheetView>
  </sheetViews>
  <sheetFormatPr defaultRowHeight="15.75" customHeight="1" x14ac:dyDescent="0.25"/>
  <cols>
    <col min="1" max="1" width="2.140625" style="1" customWidth="1"/>
    <col min="2" max="2" width="13.5703125" style="7" customWidth="1"/>
    <col min="3" max="5" width="21.28515625" style="24" customWidth="1"/>
    <col min="6" max="6" width="22.140625" style="24" bestFit="1" customWidth="1"/>
    <col min="7" max="7" width="5.28515625" style="7" customWidth="1"/>
    <col min="8" max="9" width="8.7109375" style="7"/>
    <col min="10" max="10" width="10.28515625" style="7" bestFit="1" customWidth="1"/>
    <col min="11" max="248" width="8.7109375" style="7"/>
    <col min="249" max="249" width="3.7109375" style="7" customWidth="1"/>
    <col min="250" max="250" width="16" style="7" customWidth="1"/>
    <col min="251" max="252" width="3.7109375" style="7" customWidth="1"/>
    <col min="253" max="253" width="14.28515625" style="7" bestFit="1" customWidth="1"/>
    <col min="254" max="255" width="3.7109375" style="7" customWidth="1"/>
    <col min="256" max="256" width="16.7109375" style="7" bestFit="1" customWidth="1"/>
    <col min="257" max="257" width="3.7109375" style="7" customWidth="1"/>
    <col min="258" max="258" width="17.28515625" style="7" customWidth="1"/>
    <col min="259" max="259" width="3.7109375" style="7" customWidth="1"/>
    <col min="260" max="265" width="8.7109375" style="7"/>
    <col min="266" max="266" width="10.28515625" style="7" bestFit="1" customWidth="1"/>
    <col min="267" max="504" width="8.7109375" style="7"/>
    <col min="505" max="505" width="3.7109375" style="7" customWidth="1"/>
    <col min="506" max="506" width="16" style="7" customWidth="1"/>
    <col min="507" max="508" width="3.7109375" style="7" customWidth="1"/>
    <col min="509" max="509" width="14.28515625" style="7" bestFit="1" customWidth="1"/>
    <col min="510" max="511" width="3.7109375" style="7" customWidth="1"/>
    <col min="512" max="512" width="16.7109375" style="7" bestFit="1" customWidth="1"/>
    <col min="513" max="513" width="3.7109375" style="7" customWidth="1"/>
    <col min="514" max="514" width="17.28515625" style="7" customWidth="1"/>
    <col min="515" max="515" width="3.7109375" style="7" customWidth="1"/>
    <col min="516" max="521" width="8.7109375" style="7"/>
    <col min="522" max="522" width="10.28515625" style="7" bestFit="1" customWidth="1"/>
    <col min="523" max="760" width="8.7109375" style="7"/>
    <col min="761" max="761" width="3.7109375" style="7" customWidth="1"/>
    <col min="762" max="762" width="16" style="7" customWidth="1"/>
    <col min="763" max="764" width="3.7109375" style="7" customWidth="1"/>
    <col min="765" max="765" width="14.28515625" style="7" bestFit="1" customWidth="1"/>
    <col min="766" max="767" width="3.7109375" style="7" customWidth="1"/>
    <col min="768" max="768" width="16.7109375" style="7" bestFit="1" customWidth="1"/>
    <col min="769" max="769" width="3.7109375" style="7" customWidth="1"/>
    <col min="770" max="770" width="17.28515625" style="7" customWidth="1"/>
    <col min="771" max="771" width="3.7109375" style="7" customWidth="1"/>
    <col min="772" max="777" width="8.7109375" style="7"/>
    <col min="778" max="778" width="10.28515625" style="7" bestFit="1" customWidth="1"/>
    <col min="779" max="1016" width="8.7109375" style="7"/>
    <col min="1017" max="1017" width="3.7109375" style="7" customWidth="1"/>
    <col min="1018" max="1018" width="16" style="7" customWidth="1"/>
    <col min="1019" max="1020" width="3.7109375" style="7" customWidth="1"/>
    <col min="1021" max="1021" width="14.28515625" style="7" bestFit="1" customWidth="1"/>
    <col min="1022" max="1023" width="3.7109375" style="7" customWidth="1"/>
    <col min="1024" max="1024" width="16.7109375" style="7" bestFit="1" customWidth="1"/>
    <col min="1025" max="1025" width="3.7109375" style="7" customWidth="1"/>
    <col min="1026" max="1026" width="17.28515625" style="7" customWidth="1"/>
    <col min="1027" max="1027" width="3.7109375" style="7" customWidth="1"/>
    <col min="1028" max="1033" width="8.7109375" style="7"/>
    <col min="1034" max="1034" width="10.28515625" style="7" bestFit="1" customWidth="1"/>
    <col min="1035" max="1272" width="8.7109375" style="7"/>
    <col min="1273" max="1273" width="3.7109375" style="7" customWidth="1"/>
    <col min="1274" max="1274" width="16" style="7" customWidth="1"/>
    <col min="1275" max="1276" width="3.7109375" style="7" customWidth="1"/>
    <col min="1277" max="1277" width="14.28515625" style="7" bestFit="1" customWidth="1"/>
    <col min="1278" max="1279" width="3.7109375" style="7" customWidth="1"/>
    <col min="1280" max="1280" width="16.7109375" style="7" bestFit="1" customWidth="1"/>
    <col min="1281" max="1281" width="3.7109375" style="7" customWidth="1"/>
    <col min="1282" max="1282" width="17.28515625" style="7" customWidth="1"/>
    <col min="1283" max="1283" width="3.7109375" style="7" customWidth="1"/>
    <col min="1284" max="1289" width="8.7109375" style="7"/>
    <col min="1290" max="1290" width="10.28515625" style="7" bestFit="1" customWidth="1"/>
    <col min="1291" max="1528" width="8.7109375" style="7"/>
    <col min="1529" max="1529" width="3.7109375" style="7" customWidth="1"/>
    <col min="1530" max="1530" width="16" style="7" customWidth="1"/>
    <col min="1531" max="1532" width="3.7109375" style="7" customWidth="1"/>
    <col min="1533" max="1533" width="14.28515625" style="7" bestFit="1" customWidth="1"/>
    <col min="1534" max="1535" width="3.7109375" style="7" customWidth="1"/>
    <col min="1536" max="1536" width="16.7109375" style="7" bestFit="1" customWidth="1"/>
    <col min="1537" max="1537" width="3.7109375" style="7" customWidth="1"/>
    <col min="1538" max="1538" width="17.28515625" style="7" customWidth="1"/>
    <col min="1539" max="1539" width="3.7109375" style="7" customWidth="1"/>
    <col min="1540" max="1545" width="8.7109375" style="7"/>
    <col min="1546" max="1546" width="10.28515625" style="7" bestFit="1" customWidth="1"/>
    <col min="1547" max="1784" width="8.7109375" style="7"/>
    <col min="1785" max="1785" width="3.7109375" style="7" customWidth="1"/>
    <col min="1786" max="1786" width="16" style="7" customWidth="1"/>
    <col min="1787" max="1788" width="3.7109375" style="7" customWidth="1"/>
    <col min="1789" max="1789" width="14.28515625" style="7" bestFit="1" customWidth="1"/>
    <col min="1790" max="1791" width="3.7109375" style="7" customWidth="1"/>
    <col min="1792" max="1792" width="16.7109375" style="7" bestFit="1" customWidth="1"/>
    <col min="1793" max="1793" width="3.7109375" style="7" customWidth="1"/>
    <col min="1794" max="1794" width="17.28515625" style="7" customWidth="1"/>
    <col min="1795" max="1795" width="3.7109375" style="7" customWidth="1"/>
    <col min="1796" max="1801" width="8.7109375" style="7"/>
    <col min="1802" max="1802" width="10.28515625" style="7" bestFit="1" customWidth="1"/>
    <col min="1803" max="2040" width="8.7109375" style="7"/>
    <col min="2041" max="2041" width="3.7109375" style="7" customWidth="1"/>
    <col min="2042" max="2042" width="16" style="7" customWidth="1"/>
    <col min="2043" max="2044" width="3.7109375" style="7" customWidth="1"/>
    <col min="2045" max="2045" width="14.28515625" style="7" bestFit="1" customWidth="1"/>
    <col min="2046" max="2047" width="3.7109375" style="7" customWidth="1"/>
    <col min="2048" max="2048" width="16.7109375" style="7" bestFit="1" customWidth="1"/>
    <col min="2049" max="2049" width="3.7109375" style="7" customWidth="1"/>
    <col min="2050" max="2050" width="17.28515625" style="7" customWidth="1"/>
    <col min="2051" max="2051" width="3.7109375" style="7" customWidth="1"/>
    <col min="2052" max="2057" width="8.7109375" style="7"/>
    <col min="2058" max="2058" width="10.28515625" style="7" bestFit="1" customWidth="1"/>
    <col min="2059" max="2296" width="8.7109375" style="7"/>
    <col min="2297" max="2297" width="3.7109375" style="7" customWidth="1"/>
    <col min="2298" max="2298" width="16" style="7" customWidth="1"/>
    <col min="2299" max="2300" width="3.7109375" style="7" customWidth="1"/>
    <col min="2301" max="2301" width="14.28515625" style="7" bestFit="1" customWidth="1"/>
    <col min="2302" max="2303" width="3.7109375" style="7" customWidth="1"/>
    <col min="2304" max="2304" width="16.7109375" style="7" bestFit="1" customWidth="1"/>
    <col min="2305" max="2305" width="3.7109375" style="7" customWidth="1"/>
    <col min="2306" max="2306" width="17.28515625" style="7" customWidth="1"/>
    <col min="2307" max="2307" width="3.7109375" style="7" customWidth="1"/>
    <col min="2308" max="2313" width="8.7109375" style="7"/>
    <col min="2314" max="2314" width="10.28515625" style="7" bestFit="1" customWidth="1"/>
    <col min="2315" max="2552" width="8.7109375" style="7"/>
    <col min="2553" max="2553" width="3.7109375" style="7" customWidth="1"/>
    <col min="2554" max="2554" width="16" style="7" customWidth="1"/>
    <col min="2555" max="2556" width="3.7109375" style="7" customWidth="1"/>
    <col min="2557" max="2557" width="14.28515625" style="7" bestFit="1" customWidth="1"/>
    <col min="2558" max="2559" width="3.7109375" style="7" customWidth="1"/>
    <col min="2560" max="2560" width="16.7109375" style="7" bestFit="1" customWidth="1"/>
    <col min="2561" max="2561" width="3.7109375" style="7" customWidth="1"/>
    <col min="2562" max="2562" width="17.28515625" style="7" customWidth="1"/>
    <col min="2563" max="2563" width="3.7109375" style="7" customWidth="1"/>
    <col min="2564" max="2569" width="8.7109375" style="7"/>
    <col min="2570" max="2570" width="10.28515625" style="7" bestFit="1" customWidth="1"/>
    <col min="2571" max="2808" width="8.7109375" style="7"/>
    <col min="2809" max="2809" width="3.7109375" style="7" customWidth="1"/>
    <col min="2810" max="2810" width="16" style="7" customWidth="1"/>
    <col min="2811" max="2812" width="3.7109375" style="7" customWidth="1"/>
    <col min="2813" max="2813" width="14.28515625" style="7" bestFit="1" customWidth="1"/>
    <col min="2814" max="2815" width="3.7109375" style="7" customWidth="1"/>
    <col min="2816" max="2816" width="16.7109375" style="7" bestFit="1" customWidth="1"/>
    <col min="2817" max="2817" width="3.7109375" style="7" customWidth="1"/>
    <col min="2818" max="2818" width="17.28515625" style="7" customWidth="1"/>
    <col min="2819" max="2819" width="3.7109375" style="7" customWidth="1"/>
    <col min="2820" max="2825" width="8.7109375" style="7"/>
    <col min="2826" max="2826" width="10.28515625" style="7" bestFit="1" customWidth="1"/>
    <col min="2827" max="3064" width="8.7109375" style="7"/>
    <col min="3065" max="3065" width="3.7109375" style="7" customWidth="1"/>
    <col min="3066" max="3066" width="16" style="7" customWidth="1"/>
    <col min="3067" max="3068" width="3.7109375" style="7" customWidth="1"/>
    <col min="3069" max="3069" width="14.28515625" style="7" bestFit="1" customWidth="1"/>
    <col min="3070" max="3071" width="3.7109375" style="7" customWidth="1"/>
    <col min="3072" max="3072" width="16.7109375" style="7" bestFit="1" customWidth="1"/>
    <col min="3073" max="3073" width="3.7109375" style="7" customWidth="1"/>
    <col min="3074" max="3074" width="17.28515625" style="7" customWidth="1"/>
    <col min="3075" max="3075" width="3.7109375" style="7" customWidth="1"/>
    <col min="3076" max="3081" width="8.7109375" style="7"/>
    <col min="3082" max="3082" width="10.28515625" style="7" bestFit="1" customWidth="1"/>
    <col min="3083" max="3320" width="8.7109375" style="7"/>
    <col min="3321" max="3321" width="3.7109375" style="7" customWidth="1"/>
    <col min="3322" max="3322" width="16" style="7" customWidth="1"/>
    <col min="3323" max="3324" width="3.7109375" style="7" customWidth="1"/>
    <col min="3325" max="3325" width="14.28515625" style="7" bestFit="1" customWidth="1"/>
    <col min="3326" max="3327" width="3.7109375" style="7" customWidth="1"/>
    <col min="3328" max="3328" width="16.7109375" style="7" bestFit="1" customWidth="1"/>
    <col min="3329" max="3329" width="3.7109375" style="7" customWidth="1"/>
    <col min="3330" max="3330" width="17.28515625" style="7" customWidth="1"/>
    <col min="3331" max="3331" width="3.7109375" style="7" customWidth="1"/>
    <col min="3332" max="3337" width="8.7109375" style="7"/>
    <col min="3338" max="3338" width="10.28515625" style="7" bestFit="1" customWidth="1"/>
    <col min="3339" max="3576" width="8.7109375" style="7"/>
    <col min="3577" max="3577" width="3.7109375" style="7" customWidth="1"/>
    <col min="3578" max="3578" width="16" style="7" customWidth="1"/>
    <col min="3579" max="3580" width="3.7109375" style="7" customWidth="1"/>
    <col min="3581" max="3581" width="14.28515625" style="7" bestFit="1" customWidth="1"/>
    <col min="3582" max="3583" width="3.7109375" style="7" customWidth="1"/>
    <col min="3584" max="3584" width="16.7109375" style="7" bestFit="1" customWidth="1"/>
    <col min="3585" max="3585" width="3.7109375" style="7" customWidth="1"/>
    <col min="3586" max="3586" width="17.28515625" style="7" customWidth="1"/>
    <col min="3587" max="3587" width="3.7109375" style="7" customWidth="1"/>
    <col min="3588" max="3593" width="8.7109375" style="7"/>
    <col min="3594" max="3594" width="10.28515625" style="7" bestFit="1" customWidth="1"/>
    <col min="3595" max="3832" width="8.7109375" style="7"/>
    <col min="3833" max="3833" width="3.7109375" style="7" customWidth="1"/>
    <col min="3834" max="3834" width="16" style="7" customWidth="1"/>
    <col min="3835" max="3836" width="3.7109375" style="7" customWidth="1"/>
    <col min="3837" max="3837" width="14.28515625" style="7" bestFit="1" customWidth="1"/>
    <col min="3838" max="3839" width="3.7109375" style="7" customWidth="1"/>
    <col min="3840" max="3840" width="16.7109375" style="7" bestFit="1" customWidth="1"/>
    <col min="3841" max="3841" width="3.7109375" style="7" customWidth="1"/>
    <col min="3842" max="3842" width="17.28515625" style="7" customWidth="1"/>
    <col min="3843" max="3843" width="3.7109375" style="7" customWidth="1"/>
    <col min="3844" max="3849" width="8.7109375" style="7"/>
    <col min="3850" max="3850" width="10.28515625" style="7" bestFit="1" customWidth="1"/>
    <col min="3851" max="4088" width="8.7109375" style="7"/>
    <col min="4089" max="4089" width="3.7109375" style="7" customWidth="1"/>
    <col min="4090" max="4090" width="16" style="7" customWidth="1"/>
    <col min="4091" max="4092" width="3.7109375" style="7" customWidth="1"/>
    <col min="4093" max="4093" width="14.28515625" style="7" bestFit="1" customWidth="1"/>
    <col min="4094" max="4095" width="3.7109375" style="7" customWidth="1"/>
    <col min="4096" max="4096" width="16.7109375" style="7" bestFit="1" customWidth="1"/>
    <col min="4097" max="4097" width="3.7109375" style="7" customWidth="1"/>
    <col min="4098" max="4098" width="17.28515625" style="7" customWidth="1"/>
    <col min="4099" max="4099" width="3.7109375" style="7" customWidth="1"/>
    <col min="4100" max="4105" width="8.7109375" style="7"/>
    <col min="4106" max="4106" width="10.28515625" style="7" bestFit="1" customWidth="1"/>
    <col min="4107" max="4344" width="8.7109375" style="7"/>
    <col min="4345" max="4345" width="3.7109375" style="7" customWidth="1"/>
    <col min="4346" max="4346" width="16" style="7" customWidth="1"/>
    <col min="4347" max="4348" width="3.7109375" style="7" customWidth="1"/>
    <col min="4349" max="4349" width="14.28515625" style="7" bestFit="1" customWidth="1"/>
    <col min="4350" max="4351" width="3.7109375" style="7" customWidth="1"/>
    <col min="4352" max="4352" width="16.7109375" style="7" bestFit="1" customWidth="1"/>
    <col min="4353" max="4353" width="3.7109375" style="7" customWidth="1"/>
    <col min="4354" max="4354" width="17.28515625" style="7" customWidth="1"/>
    <col min="4355" max="4355" width="3.7109375" style="7" customWidth="1"/>
    <col min="4356" max="4361" width="8.7109375" style="7"/>
    <col min="4362" max="4362" width="10.28515625" style="7" bestFit="1" customWidth="1"/>
    <col min="4363" max="4600" width="8.7109375" style="7"/>
    <col min="4601" max="4601" width="3.7109375" style="7" customWidth="1"/>
    <col min="4602" max="4602" width="16" style="7" customWidth="1"/>
    <col min="4603" max="4604" width="3.7109375" style="7" customWidth="1"/>
    <col min="4605" max="4605" width="14.28515625" style="7" bestFit="1" customWidth="1"/>
    <col min="4606" max="4607" width="3.7109375" style="7" customWidth="1"/>
    <col min="4608" max="4608" width="16.7109375" style="7" bestFit="1" customWidth="1"/>
    <col min="4609" max="4609" width="3.7109375" style="7" customWidth="1"/>
    <col min="4610" max="4610" width="17.28515625" style="7" customWidth="1"/>
    <col min="4611" max="4611" width="3.7109375" style="7" customWidth="1"/>
    <col min="4612" max="4617" width="8.7109375" style="7"/>
    <col min="4618" max="4618" width="10.28515625" style="7" bestFit="1" customWidth="1"/>
    <col min="4619" max="4856" width="8.7109375" style="7"/>
    <col min="4857" max="4857" width="3.7109375" style="7" customWidth="1"/>
    <col min="4858" max="4858" width="16" style="7" customWidth="1"/>
    <col min="4859" max="4860" width="3.7109375" style="7" customWidth="1"/>
    <col min="4861" max="4861" width="14.28515625" style="7" bestFit="1" customWidth="1"/>
    <col min="4862" max="4863" width="3.7109375" style="7" customWidth="1"/>
    <col min="4864" max="4864" width="16.7109375" style="7" bestFit="1" customWidth="1"/>
    <col min="4865" max="4865" width="3.7109375" style="7" customWidth="1"/>
    <col min="4866" max="4866" width="17.28515625" style="7" customWidth="1"/>
    <col min="4867" max="4867" width="3.7109375" style="7" customWidth="1"/>
    <col min="4868" max="4873" width="8.7109375" style="7"/>
    <col min="4874" max="4874" width="10.28515625" style="7" bestFit="1" customWidth="1"/>
    <col min="4875" max="5112" width="8.7109375" style="7"/>
    <col min="5113" max="5113" width="3.7109375" style="7" customWidth="1"/>
    <col min="5114" max="5114" width="16" style="7" customWidth="1"/>
    <col min="5115" max="5116" width="3.7109375" style="7" customWidth="1"/>
    <col min="5117" max="5117" width="14.28515625" style="7" bestFit="1" customWidth="1"/>
    <col min="5118" max="5119" width="3.7109375" style="7" customWidth="1"/>
    <col min="5120" max="5120" width="16.7109375" style="7" bestFit="1" customWidth="1"/>
    <col min="5121" max="5121" width="3.7109375" style="7" customWidth="1"/>
    <col min="5122" max="5122" width="17.28515625" style="7" customWidth="1"/>
    <col min="5123" max="5123" width="3.7109375" style="7" customWidth="1"/>
    <col min="5124" max="5129" width="8.7109375" style="7"/>
    <col min="5130" max="5130" width="10.28515625" style="7" bestFit="1" customWidth="1"/>
    <col min="5131" max="5368" width="8.7109375" style="7"/>
    <col min="5369" max="5369" width="3.7109375" style="7" customWidth="1"/>
    <col min="5370" max="5370" width="16" style="7" customWidth="1"/>
    <col min="5371" max="5372" width="3.7109375" style="7" customWidth="1"/>
    <col min="5373" max="5373" width="14.28515625" style="7" bestFit="1" customWidth="1"/>
    <col min="5374" max="5375" width="3.7109375" style="7" customWidth="1"/>
    <col min="5376" max="5376" width="16.7109375" style="7" bestFit="1" customWidth="1"/>
    <col min="5377" max="5377" width="3.7109375" style="7" customWidth="1"/>
    <col min="5378" max="5378" width="17.28515625" style="7" customWidth="1"/>
    <col min="5379" max="5379" width="3.7109375" style="7" customWidth="1"/>
    <col min="5380" max="5385" width="8.7109375" style="7"/>
    <col min="5386" max="5386" width="10.28515625" style="7" bestFit="1" customWidth="1"/>
    <col min="5387" max="5624" width="8.7109375" style="7"/>
    <col min="5625" max="5625" width="3.7109375" style="7" customWidth="1"/>
    <col min="5626" max="5626" width="16" style="7" customWidth="1"/>
    <col min="5627" max="5628" width="3.7109375" style="7" customWidth="1"/>
    <col min="5629" max="5629" width="14.28515625" style="7" bestFit="1" customWidth="1"/>
    <col min="5630" max="5631" width="3.7109375" style="7" customWidth="1"/>
    <col min="5632" max="5632" width="16.7109375" style="7" bestFit="1" customWidth="1"/>
    <col min="5633" max="5633" width="3.7109375" style="7" customWidth="1"/>
    <col min="5634" max="5634" width="17.28515625" style="7" customWidth="1"/>
    <col min="5635" max="5635" width="3.7109375" style="7" customWidth="1"/>
    <col min="5636" max="5641" width="8.7109375" style="7"/>
    <col min="5642" max="5642" width="10.28515625" style="7" bestFit="1" customWidth="1"/>
    <col min="5643" max="5880" width="8.7109375" style="7"/>
    <col min="5881" max="5881" width="3.7109375" style="7" customWidth="1"/>
    <col min="5882" max="5882" width="16" style="7" customWidth="1"/>
    <col min="5883" max="5884" width="3.7109375" style="7" customWidth="1"/>
    <col min="5885" max="5885" width="14.28515625" style="7" bestFit="1" customWidth="1"/>
    <col min="5886" max="5887" width="3.7109375" style="7" customWidth="1"/>
    <col min="5888" max="5888" width="16.7109375" style="7" bestFit="1" customWidth="1"/>
    <col min="5889" max="5889" width="3.7109375" style="7" customWidth="1"/>
    <col min="5890" max="5890" width="17.28515625" style="7" customWidth="1"/>
    <col min="5891" max="5891" width="3.7109375" style="7" customWidth="1"/>
    <col min="5892" max="5897" width="8.7109375" style="7"/>
    <col min="5898" max="5898" width="10.28515625" style="7" bestFit="1" customWidth="1"/>
    <col min="5899" max="6136" width="8.7109375" style="7"/>
    <col min="6137" max="6137" width="3.7109375" style="7" customWidth="1"/>
    <col min="6138" max="6138" width="16" style="7" customWidth="1"/>
    <col min="6139" max="6140" width="3.7109375" style="7" customWidth="1"/>
    <col min="6141" max="6141" width="14.28515625" style="7" bestFit="1" customWidth="1"/>
    <col min="6142" max="6143" width="3.7109375" style="7" customWidth="1"/>
    <col min="6144" max="6144" width="16.7109375" style="7" bestFit="1" customWidth="1"/>
    <col min="6145" max="6145" width="3.7109375" style="7" customWidth="1"/>
    <col min="6146" max="6146" width="17.28515625" style="7" customWidth="1"/>
    <col min="6147" max="6147" width="3.7109375" style="7" customWidth="1"/>
    <col min="6148" max="6153" width="8.7109375" style="7"/>
    <col min="6154" max="6154" width="10.28515625" style="7" bestFit="1" customWidth="1"/>
    <col min="6155" max="6392" width="8.7109375" style="7"/>
    <col min="6393" max="6393" width="3.7109375" style="7" customWidth="1"/>
    <col min="6394" max="6394" width="16" style="7" customWidth="1"/>
    <col min="6395" max="6396" width="3.7109375" style="7" customWidth="1"/>
    <col min="6397" max="6397" width="14.28515625" style="7" bestFit="1" customWidth="1"/>
    <col min="6398" max="6399" width="3.7109375" style="7" customWidth="1"/>
    <col min="6400" max="6400" width="16.7109375" style="7" bestFit="1" customWidth="1"/>
    <col min="6401" max="6401" width="3.7109375" style="7" customWidth="1"/>
    <col min="6402" max="6402" width="17.28515625" style="7" customWidth="1"/>
    <col min="6403" max="6403" width="3.7109375" style="7" customWidth="1"/>
    <col min="6404" max="6409" width="8.7109375" style="7"/>
    <col min="6410" max="6410" width="10.28515625" style="7" bestFit="1" customWidth="1"/>
    <col min="6411" max="6648" width="8.7109375" style="7"/>
    <col min="6649" max="6649" width="3.7109375" style="7" customWidth="1"/>
    <col min="6650" max="6650" width="16" style="7" customWidth="1"/>
    <col min="6651" max="6652" width="3.7109375" style="7" customWidth="1"/>
    <col min="6653" max="6653" width="14.28515625" style="7" bestFit="1" customWidth="1"/>
    <col min="6654" max="6655" width="3.7109375" style="7" customWidth="1"/>
    <col min="6656" max="6656" width="16.7109375" style="7" bestFit="1" customWidth="1"/>
    <col min="6657" max="6657" width="3.7109375" style="7" customWidth="1"/>
    <col min="6658" max="6658" width="17.28515625" style="7" customWidth="1"/>
    <col min="6659" max="6659" width="3.7109375" style="7" customWidth="1"/>
    <col min="6660" max="6665" width="8.7109375" style="7"/>
    <col min="6666" max="6666" width="10.28515625" style="7" bestFit="1" customWidth="1"/>
    <col min="6667" max="6904" width="8.7109375" style="7"/>
    <col min="6905" max="6905" width="3.7109375" style="7" customWidth="1"/>
    <col min="6906" max="6906" width="16" style="7" customWidth="1"/>
    <col min="6907" max="6908" width="3.7109375" style="7" customWidth="1"/>
    <col min="6909" max="6909" width="14.28515625" style="7" bestFit="1" customWidth="1"/>
    <col min="6910" max="6911" width="3.7109375" style="7" customWidth="1"/>
    <col min="6912" max="6912" width="16.7109375" style="7" bestFit="1" customWidth="1"/>
    <col min="6913" max="6913" width="3.7109375" style="7" customWidth="1"/>
    <col min="6914" max="6914" width="17.28515625" style="7" customWidth="1"/>
    <col min="6915" max="6915" width="3.7109375" style="7" customWidth="1"/>
    <col min="6916" max="6921" width="8.7109375" style="7"/>
    <col min="6922" max="6922" width="10.28515625" style="7" bestFit="1" customWidth="1"/>
    <col min="6923" max="7160" width="8.7109375" style="7"/>
    <col min="7161" max="7161" width="3.7109375" style="7" customWidth="1"/>
    <col min="7162" max="7162" width="16" style="7" customWidth="1"/>
    <col min="7163" max="7164" width="3.7109375" style="7" customWidth="1"/>
    <col min="7165" max="7165" width="14.28515625" style="7" bestFit="1" customWidth="1"/>
    <col min="7166" max="7167" width="3.7109375" style="7" customWidth="1"/>
    <col min="7168" max="7168" width="16.7109375" style="7" bestFit="1" customWidth="1"/>
    <col min="7169" max="7169" width="3.7109375" style="7" customWidth="1"/>
    <col min="7170" max="7170" width="17.28515625" style="7" customWidth="1"/>
    <col min="7171" max="7171" width="3.7109375" style="7" customWidth="1"/>
    <col min="7172" max="7177" width="8.7109375" style="7"/>
    <col min="7178" max="7178" width="10.28515625" style="7" bestFit="1" customWidth="1"/>
    <col min="7179" max="7416" width="8.7109375" style="7"/>
    <col min="7417" max="7417" width="3.7109375" style="7" customWidth="1"/>
    <col min="7418" max="7418" width="16" style="7" customWidth="1"/>
    <col min="7419" max="7420" width="3.7109375" style="7" customWidth="1"/>
    <col min="7421" max="7421" width="14.28515625" style="7" bestFit="1" customWidth="1"/>
    <col min="7422" max="7423" width="3.7109375" style="7" customWidth="1"/>
    <col min="7424" max="7424" width="16.7109375" style="7" bestFit="1" customWidth="1"/>
    <col min="7425" max="7425" width="3.7109375" style="7" customWidth="1"/>
    <col min="7426" max="7426" width="17.28515625" style="7" customWidth="1"/>
    <col min="7427" max="7427" width="3.7109375" style="7" customWidth="1"/>
    <col min="7428" max="7433" width="8.7109375" style="7"/>
    <col min="7434" max="7434" width="10.28515625" style="7" bestFit="1" customWidth="1"/>
    <col min="7435" max="7672" width="8.7109375" style="7"/>
    <col min="7673" max="7673" width="3.7109375" style="7" customWidth="1"/>
    <col min="7674" max="7674" width="16" style="7" customWidth="1"/>
    <col min="7675" max="7676" width="3.7109375" style="7" customWidth="1"/>
    <col min="7677" max="7677" width="14.28515625" style="7" bestFit="1" customWidth="1"/>
    <col min="7678" max="7679" width="3.7109375" style="7" customWidth="1"/>
    <col min="7680" max="7680" width="16.7109375" style="7" bestFit="1" customWidth="1"/>
    <col min="7681" max="7681" width="3.7109375" style="7" customWidth="1"/>
    <col min="7682" max="7682" width="17.28515625" style="7" customWidth="1"/>
    <col min="7683" max="7683" width="3.7109375" style="7" customWidth="1"/>
    <col min="7684" max="7689" width="8.7109375" style="7"/>
    <col min="7690" max="7690" width="10.28515625" style="7" bestFit="1" customWidth="1"/>
    <col min="7691" max="7928" width="8.7109375" style="7"/>
    <col min="7929" max="7929" width="3.7109375" style="7" customWidth="1"/>
    <col min="7930" max="7930" width="16" style="7" customWidth="1"/>
    <col min="7931" max="7932" width="3.7109375" style="7" customWidth="1"/>
    <col min="7933" max="7933" width="14.28515625" style="7" bestFit="1" customWidth="1"/>
    <col min="7934" max="7935" width="3.7109375" style="7" customWidth="1"/>
    <col min="7936" max="7936" width="16.7109375" style="7" bestFit="1" customWidth="1"/>
    <col min="7937" max="7937" width="3.7109375" style="7" customWidth="1"/>
    <col min="7938" max="7938" width="17.28515625" style="7" customWidth="1"/>
    <col min="7939" max="7939" width="3.7109375" style="7" customWidth="1"/>
    <col min="7940" max="7945" width="8.7109375" style="7"/>
    <col min="7946" max="7946" width="10.28515625" style="7" bestFit="1" customWidth="1"/>
    <col min="7947" max="8184" width="8.7109375" style="7"/>
    <col min="8185" max="8185" width="3.7109375" style="7" customWidth="1"/>
    <col min="8186" max="8186" width="16" style="7" customWidth="1"/>
    <col min="8187" max="8188" width="3.7109375" style="7" customWidth="1"/>
    <col min="8189" max="8189" width="14.28515625" style="7" bestFit="1" customWidth="1"/>
    <col min="8190" max="8191" width="3.7109375" style="7" customWidth="1"/>
    <col min="8192" max="8192" width="16.7109375" style="7" bestFit="1" customWidth="1"/>
    <col min="8193" max="8193" width="3.7109375" style="7" customWidth="1"/>
    <col min="8194" max="8194" width="17.28515625" style="7" customWidth="1"/>
    <col min="8195" max="8195" width="3.7109375" style="7" customWidth="1"/>
    <col min="8196" max="8201" width="8.7109375" style="7"/>
    <col min="8202" max="8202" width="10.28515625" style="7" bestFit="1" customWidth="1"/>
    <col min="8203" max="8440" width="8.7109375" style="7"/>
    <col min="8441" max="8441" width="3.7109375" style="7" customWidth="1"/>
    <col min="8442" max="8442" width="16" style="7" customWidth="1"/>
    <col min="8443" max="8444" width="3.7109375" style="7" customWidth="1"/>
    <col min="8445" max="8445" width="14.28515625" style="7" bestFit="1" customWidth="1"/>
    <col min="8446" max="8447" width="3.7109375" style="7" customWidth="1"/>
    <col min="8448" max="8448" width="16.7109375" style="7" bestFit="1" customWidth="1"/>
    <col min="8449" max="8449" width="3.7109375" style="7" customWidth="1"/>
    <col min="8450" max="8450" width="17.28515625" style="7" customWidth="1"/>
    <col min="8451" max="8451" width="3.7109375" style="7" customWidth="1"/>
    <col min="8452" max="8457" width="8.7109375" style="7"/>
    <col min="8458" max="8458" width="10.28515625" style="7" bestFit="1" customWidth="1"/>
    <col min="8459" max="8696" width="8.7109375" style="7"/>
    <col min="8697" max="8697" width="3.7109375" style="7" customWidth="1"/>
    <col min="8698" max="8698" width="16" style="7" customWidth="1"/>
    <col min="8699" max="8700" width="3.7109375" style="7" customWidth="1"/>
    <col min="8701" max="8701" width="14.28515625" style="7" bestFit="1" customWidth="1"/>
    <col min="8702" max="8703" width="3.7109375" style="7" customWidth="1"/>
    <col min="8704" max="8704" width="16.7109375" style="7" bestFit="1" customWidth="1"/>
    <col min="8705" max="8705" width="3.7109375" style="7" customWidth="1"/>
    <col min="8706" max="8706" width="17.28515625" style="7" customWidth="1"/>
    <col min="8707" max="8707" width="3.7109375" style="7" customWidth="1"/>
    <col min="8708" max="8713" width="8.7109375" style="7"/>
    <col min="8714" max="8714" width="10.28515625" style="7" bestFit="1" customWidth="1"/>
    <col min="8715" max="8952" width="8.7109375" style="7"/>
    <col min="8953" max="8953" width="3.7109375" style="7" customWidth="1"/>
    <col min="8954" max="8954" width="16" style="7" customWidth="1"/>
    <col min="8955" max="8956" width="3.7109375" style="7" customWidth="1"/>
    <col min="8957" max="8957" width="14.28515625" style="7" bestFit="1" customWidth="1"/>
    <col min="8958" max="8959" width="3.7109375" style="7" customWidth="1"/>
    <col min="8960" max="8960" width="16.7109375" style="7" bestFit="1" customWidth="1"/>
    <col min="8961" max="8961" width="3.7109375" style="7" customWidth="1"/>
    <col min="8962" max="8962" width="17.28515625" style="7" customWidth="1"/>
    <col min="8963" max="8963" width="3.7109375" style="7" customWidth="1"/>
    <col min="8964" max="8969" width="8.7109375" style="7"/>
    <col min="8970" max="8970" width="10.28515625" style="7" bestFit="1" customWidth="1"/>
    <col min="8971" max="9208" width="8.7109375" style="7"/>
    <col min="9209" max="9209" width="3.7109375" style="7" customWidth="1"/>
    <col min="9210" max="9210" width="16" style="7" customWidth="1"/>
    <col min="9211" max="9212" width="3.7109375" style="7" customWidth="1"/>
    <col min="9213" max="9213" width="14.28515625" style="7" bestFit="1" customWidth="1"/>
    <col min="9214" max="9215" width="3.7109375" style="7" customWidth="1"/>
    <col min="9216" max="9216" width="16.7109375" style="7" bestFit="1" customWidth="1"/>
    <col min="9217" max="9217" width="3.7109375" style="7" customWidth="1"/>
    <col min="9218" max="9218" width="17.28515625" style="7" customWidth="1"/>
    <col min="9219" max="9219" width="3.7109375" style="7" customWidth="1"/>
    <col min="9220" max="9225" width="8.7109375" style="7"/>
    <col min="9226" max="9226" width="10.28515625" style="7" bestFit="1" customWidth="1"/>
    <col min="9227" max="9464" width="8.7109375" style="7"/>
    <col min="9465" max="9465" width="3.7109375" style="7" customWidth="1"/>
    <col min="9466" max="9466" width="16" style="7" customWidth="1"/>
    <col min="9467" max="9468" width="3.7109375" style="7" customWidth="1"/>
    <col min="9469" max="9469" width="14.28515625" style="7" bestFit="1" customWidth="1"/>
    <col min="9470" max="9471" width="3.7109375" style="7" customWidth="1"/>
    <col min="9472" max="9472" width="16.7109375" style="7" bestFit="1" customWidth="1"/>
    <col min="9473" max="9473" width="3.7109375" style="7" customWidth="1"/>
    <col min="9474" max="9474" width="17.28515625" style="7" customWidth="1"/>
    <col min="9475" max="9475" width="3.7109375" style="7" customWidth="1"/>
    <col min="9476" max="9481" width="8.7109375" style="7"/>
    <col min="9482" max="9482" width="10.28515625" style="7" bestFit="1" customWidth="1"/>
    <col min="9483" max="9720" width="8.7109375" style="7"/>
    <col min="9721" max="9721" width="3.7109375" style="7" customWidth="1"/>
    <col min="9722" max="9722" width="16" style="7" customWidth="1"/>
    <col min="9723" max="9724" width="3.7109375" style="7" customWidth="1"/>
    <col min="9725" max="9725" width="14.28515625" style="7" bestFit="1" customWidth="1"/>
    <col min="9726" max="9727" width="3.7109375" style="7" customWidth="1"/>
    <col min="9728" max="9728" width="16.7109375" style="7" bestFit="1" customWidth="1"/>
    <col min="9729" max="9729" width="3.7109375" style="7" customWidth="1"/>
    <col min="9730" max="9730" width="17.28515625" style="7" customWidth="1"/>
    <col min="9731" max="9731" width="3.7109375" style="7" customWidth="1"/>
    <col min="9732" max="9737" width="8.7109375" style="7"/>
    <col min="9738" max="9738" width="10.28515625" style="7" bestFit="1" customWidth="1"/>
    <col min="9739" max="9976" width="8.7109375" style="7"/>
    <col min="9977" max="9977" width="3.7109375" style="7" customWidth="1"/>
    <col min="9978" max="9978" width="16" style="7" customWidth="1"/>
    <col min="9979" max="9980" width="3.7109375" style="7" customWidth="1"/>
    <col min="9981" max="9981" width="14.28515625" style="7" bestFit="1" customWidth="1"/>
    <col min="9982" max="9983" width="3.7109375" style="7" customWidth="1"/>
    <col min="9984" max="9984" width="16.7109375" style="7" bestFit="1" customWidth="1"/>
    <col min="9985" max="9985" width="3.7109375" style="7" customWidth="1"/>
    <col min="9986" max="9986" width="17.28515625" style="7" customWidth="1"/>
    <col min="9987" max="9987" width="3.7109375" style="7" customWidth="1"/>
    <col min="9988" max="9993" width="8.7109375" style="7"/>
    <col min="9994" max="9994" width="10.28515625" style="7" bestFit="1" customWidth="1"/>
    <col min="9995" max="10232" width="8.7109375" style="7"/>
    <col min="10233" max="10233" width="3.7109375" style="7" customWidth="1"/>
    <col min="10234" max="10234" width="16" style="7" customWidth="1"/>
    <col min="10235" max="10236" width="3.7109375" style="7" customWidth="1"/>
    <col min="10237" max="10237" width="14.28515625" style="7" bestFit="1" customWidth="1"/>
    <col min="10238" max="10239" width="3.7109375" style="7" customWidth="1"/>
    <col min="10240" max="10240" width="16.7109375" style="7" bestFit="1" customWidth="1"/>
    <col min="10241" max="10241" width="3.7109375" style="7" customWidth="1"/>
    <col min="10242" max="10242" width="17.28515625" style="7" customWidth="1"/>
    <col min="10243" max="10243" width="3.7109375" style="7" customWidth="1"/>
    <col min="10244" max="10249" width="8.7109375" style="7"/>
    <col min="10250" max="10250" width="10.28515625" style="7" bestFit="1" customWidth="1"/>
    <col min="10251" max="10488" width="8.7109375" style="7"/>
    <col min="10489" max="10489" width="3.7109375" style="7" customWidth="1"/>
    <col min="10490" max="10490" width="16" style="7" customWidth="1"/>
    <col min="10491" max="10492" width="3.7109375" style="7" customWidth="1"/>
    <col min="10493" max="10493" width="14.28515625" style="7" bestFit="1" customWidth="1"/>
    <col min="10494" max="10495" width="3.7109375" style="7" customWidth="1"/>
    <col min="10496" max="10496" width="16.7109375" style="7" bestFit="1" customWidth="1"/>
    <col min="10497" max="10497" width="3.7109375" style="7" customWidth="1"/>
    <col min="10498" max="10498" width="17.28515625" style="7" customWidth="1"/>
    <col min="10499" max="10499" width="3.7109375" style="7" customWidth="1"/>
    <col min="10500" max="10505" width="8.7109375" style="7"/>
    <col min="10506" max="10506" width="10.28515625" style="7" bestFit="1" customWidth="1"/>
    <col min="10507" max="10744" width="8.7109375" style="7"/>
    <col min="10745" max="10745" width="3.7109375" style="7" customWidth="1"/>
    <col min="10746" max="10746" width="16" style="7" customWidth="1"/>
    <col min="10747" max="10748" width="3.7109375" style="7" customWidth="1"/>
    <col min="10749" max="10749" width="14.28515625" style="7" bestFit="1" customWidth="1"/>
    <col min="10750" max="10751" width="3.7109375" style="7" customWidth="1"/>
    <col min="10752" max="10752" width="16.7109375" style="7" bestFit="1" customWidth="1"/>
    <col min="10753" max="10753" width="3.7109375" style="7" customWidth="1"/>
    <col min="10754" max="10754" width="17.28515625" style="7" customWidth="1"/>
    <col min="10755" max="10755" width="3.7109375" style="7" customWidth="1"/>
    <col min="10756" max="10761" width="8.7109375" style="7"/>
    <col min="10762" max="10762" width="10.28515625" style="7" bestFit="1" customWidth="1"/>
    <col min="10763" max="11000" width="8.7109375" style="7"/>
    <col min="11001" max="11001" width="3.7109375" style="7" customWidth="1"/>
    <col min="11002" max="11002" width="16" style="7" customWidth="1"/>
    <col min="11003" max="11004" width="3.7109375" style="7" customWidth="1"/>
    <col min="11005" max="11005" width="14.28515625" style="7" bestFit="1" customWidth="1"/>
    <col min="11006" max="11007" width="3.7109375" style="7" customWidth="1"/>
    <col min="11008" max="11008" width="16.7109375" style="7" bestFit="1" customWidth="1"/>
    <col min="11009" max="11009" width="3.7109375" style="7" customWidth="1"/>
    <col min="11010" max="11010" width="17.28515625" style="7" customWidth="1"/>
    <col min="11011" max="11011" width="3.7109375" style="7" customWidth="1"/>
    <col min="11012" max="11017" width="8.7109375" style="7"/>
    <col min="11018" max="11018" width="10.28515625" style="7" bestFit="1" customWidth="1"/>
    <col min="11019" max="11256" width="8.7109375" style="7"/>
    <col min="11257" max="11257" width="3.7109375" style="7" customWidth="1"/>
    <col min="11258" max="11258" width="16" style="7" customWidth="1"/>
    <col min="11259" max="11260" width="3.7109375" style="7" customWidth="1"/>
    <col min="11261" max="11261" width="14.28515625" style="7" bestFit="1" customWidth="1"/>
    <col min="11262" max="11263" width="3.7109375" style="7" customWidth="1"/>
    <col min="11264" max="11264" width="16.7109375" style="7" bestFit="1" customWidth="1"/>
    <col min="11265" max="11265" width="3.7109375" style="7" customWidth="1"/>
    <col min="11266" max="11266" width="17.28515625" style="7" customWidth="1"/>
    <col min="11267" max="11267" width="3.7109375" style="7" customWidth="1"/>
    <col min="11268" max="11273" width="8.7109375" style="7"/>
    <col min="11274" max="11274" width="10.28515625" style="7" bestFit="1" customWidth="1"/>
    <col min="11275" max="11512" width="8.7109375" style="7"/>
    <col min="11513" max="11513" width="3.7109375" style="7" customWidth="1"/>
    <col min="11514" max="11514" width="16" style="7" customWidth="1"/>
    <col min="11515" max="11516" width="3.7109375" style="7" customWidth="1"/>
    <col min="11517" max="11517" width="14.28515625" style="7" bestFit="1" customWidth="1"/>
    <col min="11518" max="11519" width="3.7109375" style="7" customWidth="1"/>
    <col min="11520" max="11520" width="16.7109375" style="7" bestFit="1" customWidth="1"/>
    <col min="11521" max="11521" width="3.7109375" style="7" customWidth="1"/>
    <col min="11522" max="11522" width="17.28515625" style="7" customWidth="1"/>
    <col min="11523" max="11523" width="3.7109375" style="7" customWidth="1"/>
    <col min="11524" max="11529" width="8.7109375" style="7"/>
    <col min="11530" max="11530" width="10.28515625" style="7" bestFit="1" customWidth="1"/>
    <col min="11531" max="11768" width="8.7109375" style="7"/>
    <col min="11769" max="11769" width="3.7109375" style="7" customWidth="1"/>
    <col min="11770" max="11770" width="16" style="7" customWidth="1"/>
    <col min="11771" max="11772" width="3.7109375" style="7" customWidth="1"/>
    <col min="11773" max="11773" width="14.28515625" style="7" bestFit="1" customWidth="1"/>
    <col min="11774" max="11775" width="3.7109375" style="7" customWidth="1"/>
    <col min="11776" max="11776" width="16.7109375" style="7" bestFit="1" customWidth="1"/>
    <col min="11777" max="11777" width="3.7109375" style="7" customWidth="1"/>
    <col min="11778" max="11778" width="17.28515625" style="7" customWidth="1"/>
    <col min="11779" max="11779" width="3.7109375" style="7" customWidth="1"/>
    <col min="11780" max="11785" width="8.7109375" style="7"/>
    <col min="11786" max="11786" width="10.28515625" style="7" bestFit="1" customWidth="1"/>
    <col min="11787" max="12024" width="8.7109375" style="7"/>
    <col min="12025" max="12025" width="3.7109375" style="7" customWidth="1"/>
    <col min="12026" max="12026" width="16" style="7" customWidth="1"/>
    <col min="12027" max="12028" width="3.7109375" style="7" customWidth="1"/>
    <col min="12029" max="12029" width="14.28515625" style="7" bestFit="1" customWidth="1"/>
    <col min="12030" max="12031" width="3.7109375" style="7" customWidth="1"/>
    <col min="12032" max="12032" width="16.7109375" style="7" bestFit="1" customWidth="1"/>
    <col min="12033" max="12033" width="3.7109375" style="7" customWidth="1"/>
    <col min="12034" max="12034" width="17.28515625" style="7" customWidth="1"/>
    <col min="12035" max="12035" width="3.7109375" style="7" customWidth="1"/>
    <col min="12036" max="12041" width="8.7109375" style="7"/>
    <col min="12042" max="12042" width="10.28515625" style="7" bestFit="1" customWidth="1"/>
    <col min="12043" max="12280" width="8.7109375" style="7"/>
    <col min="12281" max="12281" width="3.7109375" style="7" customWidth="1"/>
    <col min="12282" max="12282" width="16" style="7" customWidth="1"/>
    <col min="12283" max="12284" width="3.7109375" style="7" customWidth="1"/>
    <col min="12285" max="12285" width="14.28515625" style="7" bestFit="1" customWidth="1"/>
    <col min="12286" max="12287" width="3.7109375" style="7" customWidth="1"/>
    <col min="12288" max="12288" width="16.7109375" style="7" bestFit="1" customWidth="1"/>
    <col min="12289" max="12289" width="3.7109375" style="7" customWidth="1"/>
    <col min="12290" max="12290" width="17.28515625" style="7" customWidth="1"/>
    <col min="12291" max="12291" width="3.7109375" style="7" customWidth="1"/>
    <col min="12292" max="12297" width="8.7109375" style="7"/>
    <col min="12298" max="12298" width="10.28515625" style="7" bestFit="1" customWidth="1"/>
    <col min="12299" max="12536" width="8.7109375" style="7"/>
    <col min="12537" max="12537" width="3.7109375" style="7" customWidth="1"/>
    <col min="12538" max="12538" width="16" style="7" customWidth="1"/>
    <col min="12539" max="12540" width="3.7109375" style="7" customWidth="1"/>
    <col min="12541" max="12541" width="14.28515625" style="7" bestFit="1" customWidth="1"/>
    <col min="12542" max="12543" width="3.7109375" style="7" customWidth="1"/>
    <col min="12544" max="12544" width="16.7109375" style="7" bestFit="1" customWidth="1"/>
    <col min="12545" max="12545" width="3.7109375" style="7" customWidth="1"/>
    <col min="12546" max="12546" width="17.28515625" style="7" customWidth="1"/>
    <col min="12547" max="12547" width="3.7109375" style="7" customWidth="1"/>
    <col min="12548" max="12553" width="8.7109375" style="7"/>
    <col min="12554" max="12554" width="10.28515625" style="7" bestFit="1" customWidth="1"/>
    <col min="12555" max="12792" width="8.7109375" style="7"/>
    <col min="12793" max="12793" width="3.7109375" style="7" customWidth="1"/>
    <col min="12794" max="12794" width="16" style="7" customWidth="1"/>
    <col min="12795" max="12796" width="3.7109375" style="7" customWidth="1"/>
    <col min="12797" max="12797" width="14.28515625" style="7" bestFit="1" customWidth="1"/>
    <col min="12798" max="12799" width="3.7109375" style="7" customWidth="1"/>
    <col min="12800" max="12800" width="16.7109375" style="7" bestFit="1" customWidth="1"/>
    <col min="12801" max="12801" width="3.7109375" style="7" customWidth="1"/>
    <col min="12802" max="12802" width="17.28515625" style="7" customWidth="1"/>
    <col min="12803" max="12803" width="3.7109375" style="7" customWidth="1"/>
    <col min="12804" max="12809" width="8.7109375" style="7"/>
    <col min="12810" max="12810" width="10.28515625" style="7" bestFit="1" customWidth="1"/>
    <col min="12811" max="13048" width="8.7109375" style="7"/>
    <col min="13049" max="13049" width="3.7109375" style="7" customWidth="1"/>
    <col min="13050" max="13050" width="16" style="7" customWidth="1"/>
    <col min="13051" max="13052" width="3.7109375" style="7" customWidth="1"/>
    <col min="13053" max="13053" width="14.28515625" style="7" bestFit="1" customWidth="1"/>
    <col min="13054" max="13055" width="3.7109375" style="7" customWidth="1"/>
    <col min="13056" max="13056" width="16.7109375" style="7" bestFit="1" customWidth="1"/>
    <col min="13057" max="13057" width="3.7109375" style="7" customWidth="1"/>
    <col min="13058" max="13058" width="17.28515625" style="7" customWidth="1"/>
    <col min="13059" max="13059" width="3.7109375" style="7" customWidth="1"/>
    <col min="13060" max="13065" width="8.7109375" style="7"/>
    <col min="13066" max="13066" width="10.28515625" style="7" bestFit="1" customWidth="1"/>
    <col min="13067" max="13304" width="8.7109375" style="7"/>
    <col min="13305" max="13305" width="3.7109375" style="7" customWidth="1"/>
    <col min="13306" max="13306" width="16" style="7" customWidth="1"/>
    <col min="13307" max="13308" width="3.7109375" style="7" customWidth="1"/>
    <col min="13309" max="13309" width="14.28515625" style="7" bestFit="1" customWidth="1"/>
    <col min="13310" max="13311" width="3.7109375" style="7" customWidth="1"/>
    <col min="13312" max="13312" width="16.7109375" style="7" bestFit="1" customWidth="1"/>
    <col min="13313" max="13313" width="3.7109375" style="7" customWidth="1"/>
    <col min="13314" max="13314" width="17.28515625" style="7" customWidth="1"/>
    <col min="13315" max="13315" width="3.7109375" style="7" customWidth="1"/>
    <col min="13316" max="13321" width="8.7109375" style="7"/>
    <col min="13322" max="13322" width="10.28515625" style="7" bestFit="1" customWidth="1"/>
    <col min="13323" max="13560" width="8.7109375" style="7"/>
    <col min="13561" max="13561" width="3.7109375" style="7" customWidth="1"/>
    <col min="13562" max="13562" width="16" style="7" customWidth="1"/>
    <col min="13563" max="13564" width="3.7109375" style="7" customWidth="1"/>
    <col min="13565" max="13565" width="14.28515625" style="7" bestFit="1" customWidth="1"/>
    <col min="13566" max="13567" width="3.7109375" style="7" customWidth="1"/>
    <col min="13568" max="13568" width="16.7109375" style="7" bestFit="1" customWidth="1"/>
    <col min="13569" max="13569" width="3.7109375" style="7" customWidth="1"/>
    <col min="13570" max="13570" width="17.28515625" style="7" customWidth="1"/>
    <col min="13571" max="13571" width="3.7109375" style="7" customWidth="1"/>
    <col min="13572" max="13577" width="8.7109375" style="7"/>
    <col min="13578" max="13578" width="10.28515625" style="7" bestFit="1" customWidth="1"/>
    <col min="13579" max="13816" width="8.7109375" style="7"/>
    <col min="13817" max="13817" width="3.7109375" style="7" customWidth="1"/>
    <col min="13818" max="13818" width="16" style="7" customWidth="1"/>
    <col min="13819" max="13820" width="3.7109375" style="7" customWidth="1"/>
    <col min="13821" max="13821" width="14.28515625" style="7" bestFit="1" customWidth="1"/>
    <col min="13822" max="13823" width="3.7109375" style="7" customWidth="1"/>
    <col min="13824" max="13824" width="16.7109375" style="7" bestFit="1" customWidth="1"/>
    <col min="13825" max="13825" width="3.7109375" style="7" customWidth="1"/>
    <col min="13826" max="13826" width="17.28515625" style="7" customWidth="1"/>
    <col min="13827" max="13827" width="3.7109375" style="7" customWidth="1"/>
    <col min="13828" max="13833" width="8.7109375" style="7"/>
    <col min="13834" max="13834" width="10.28515625" style="7" bestFit="1" customWidth="1"/>
    <col min="13835" max="14072" width="8.7109375" style="7"/>
    <col min="14073" max="14073" width="3.7109375" style="7" customWidth="1"/>
    <col min="14074" max="14074" width="16" style="7" customWidth="1"/>
    <col min="14075" max="14076" width="3.7109375" style="7" customWidth="1"/>
    <col min="14077" max="14077" width="14.28515625" style="7" bestFit="1" customWidth="1"/>
    <col min="14078" max="14079" width="3.7109375" style="7" customWidth="1"/>
    <col min="14080" max="14080" width="16.7109375" style="7" bestFit="1" customWidth="1"/>
    <col min="14081" max="14081" width="3.7109375" style="7" customWidth="1"/>
    <col min="14082" max="14082" width="17.28515625" style="7" customWidth="1"/>
    <col min="14083" max="14083" width="3.7109375" style="7" customWidth="1"/>
    <col min="14084" max="14089" width="8.7109375" style="7"/>
    <col min="14090" max="14090" width="10.28515625" style="7" bestFit="1" customWidth="1"/>
    <col min="14091" max="14328" width="8.7109375" style="7"/>
    <col min="14329" max="14329" width="3.7109375" style="7" customWidth="1"/>
    <col min="14330" max="14330" width="16" style="7" customWidth="1"/>
    <col min="14331" max="14332" width="3.7109375" style="7" customWidth="1"/>
    <col min="14333" max="14333" width="14.28515625" style="7" bestFit="1" customWidth="1"/>
    <col min="14334" max="14335" width="3.7109375" style="7" customWidth="1"/>
    <col min="14336" max="14336" width="16.7109375" style="7" bestFit="1" customWidth="1"/>
    <col min="14337" max="14337" width="3.7109375" style="7" customWidth="1"/>
    <col min="14338" max="14338" width="17.28515625" style="7" customWidth="1"/>
    <col min="14339" max="14339" width="3.7109375" style="7" customWidth="1"/>
    <col min="14340" max="14345" width="8.7109375" style="7"/>
    <col min="14346" max="14346" width="10.28515625" style="7" bestFit="1" customWidth="1"/>
    <col min="14347" max="14584" width="8.7109375" style="7"/>
    <col min="14585" max="14585" width="3.7109375" style="7" customWidth="1"/>
    <col min="14586" max="14586" width="16" style="7" customWidth="1"/>
    <col min="14587" max="14588" width="3.7109375" style="7" customWidth="1"/>
    <col min="14589" max="14589" width="14.28515625" style="7" bestFit="1" customWidth="1"/>
    <col min="14590" max="14591" width="3.7109375" style="7" customWidth="1"/>
    <col min="14592" max="14592" width="16.7109375" style="7" bestFit="1" customWidth="1"/>
    <col min="14593" max="14593" width="3.7109375" style="7" customWidth="1"/>
    <col min="14594" max="14594" width="17.28515625" style="7" customWidth="1"/>
    <col min="14595" max="14595" width="3.7109375" style="7" customWidth="1"/>
    <col min="14596" max="14601" width="8.7109375" style="7"/>
    <col min="14602" max="14602" width="10.28515625" style="7" bestFit="1" customWidth="1"/>
    <col min="14603" max="14840" width="8.7109375" style="7"/>
    <col min="14841" max="14841" width="3.7109375" style="7" customWidth="1"/>
    <col min="14842" max="14842" width="16" style="7" customWidth="1"/>
    <col min="14843" max="14844" width="3.7109375" style="7" customWidth="1"/>
    <col min="14845" max="14845" width="14.28515625" style="7" bestFit="1" customWidth="1"/>
    <col min="14846" max="14847" width="3.7109375" style="7" customWidth="1"/>
    <col min="14848" max="14848" width="16.7109375" style="7" bestFit="1" customWidth="1"/>
    <col min="14849" max="14849" width="3.7109375" style="7" customWidth="1"/>
    <col min="14850" max="14850" width="17.28515625" style="7" customWidth="1"/>
    <col min="14851" max="14851" width="3.7109375" style="7" customWidth="1"/>
    <col min="14852" max="14857" width="8.7109375" style="7"/>
    <col min="14858" max="14858" width="10.28515625" style="7" bestFit="1" customWidth="1"/>
    <col min="14859" max="15096" width="8.7109375" style="7"/>
    <col min="15097" max="15097" width="3.7109375" style="7" customWidth="1"/>
    <col min="15098" max="15098" width="16" style="7" customWidth="1"/>
    <col min="15099" max="15100" width="3.7109375" style="7" customWidth="1"/>
    <col min="15101" max="15101" width="14.28515625" style="7" bestFit="1" customWidth="1"/>
    <col min="15102" max="15103" width="3.7109375" style="7" customWidth="1"/>
    <col min="15104" max="15104" width="16.7109375" style="7" bestFit="1" customWidth="1"/>
    <col min="15105" max="15105" width="3.7109375" style="7" customWidth="1"/>
    <col min="15106" max="15106" width="17.28515625" style="7" customWidth="1"/>
    <col min="15107" max="15107" width="3.7109375" style="7" customWidth="1"/>
    <col min="15108" max="15113" width="8.7109375" style="7"/>
    <col min="15114" max="15114" width="10.28515625" style="7" bestFit="1" customWidth="1"/>
    <col min="15115" max="15352" width="8.7109375" style="7"/>
    <col min="15353" max="15353" width="3.7109375" style="7" customWidth="1"/>
    <col min="15354" max="15354" width="16" style="7" customWidth="1"/>
    <col min="15355" max="15356" width="3.7109375" style="7" customWidth="1"/>
    <col min="15357" max="15357" width="14.28515625" style="7" bestFit="1" customWidth="1"/>
    <col min="15358" max="15359" width="3.7109375" style="7" customWidth="1"/>
    <col min="15360" max="15360" width="16.7109375" style="7" bestFit="1" customWidth="1"/>
    <col min="15361" max="15361" width="3.7109375" style="7" customWidth="1"/>
    <col min="15362" max="15362" width="17.28515625" style="7" customWidth="1"/>
    <col min="15363" max="15363" width="3.7109375" style="7" customWidth="1"/>
    <col min="15364" max="15369" width="8.7109375" style="7"/>
    <col min="15370" max="15370" width="10.28515625" style="7" bestFit="1" customWidth="1"/>
    <col min="15371" max="15608" width="8.7109375" style="7"/>
    <col min="15609" max="15609" width="3.7109375" style="7" customWidth="1"/>
    <col min="15610" max="15610" width="16" style="7" customWidth="1"/>
    <col min="15611" max="15612" width="3.7109375" style="7" customWidth="1"/>
    <col min="15613" max="15613" width="14.28515625" style="7" bestFit="1" customWidth="1"/>
    <col min="15614" max="15615" width="3.7109375" style="7" customWidth="1"/>
    <col min="15616" max="15616" width="16.7109375" style="7" bestFit="1" customWidth="1"/>
    <col min="15617" max="15617" width="3.7109375" style="7" customWidth="1"/>
    <col min="15618" max="15618" width="17.28515625" style="7" customWidth="1"/>
    <col min="15619" max="15619" width="3.7109375" style="7" customWidth="1"/>
    <col min="15620" max="15625" width="8.7109375" style="7"/>
    <col min="15626" max="15626" width="10.28515625" style="7" bestFit="1" customWidth="1"/>
    <col min="15627" max="15864" width="8.7109375" style="7"/>
    <col min="15865" max="15865" width="3.7109375" style="7" customWidth="1"/>
    <col min="15866" max="15866" width="16" style="7" customWidth="1"/>
    <col min="15867" max="15868" width="3.7109375" style="7" customWidth="1"/>
    <col min="15869" max="15869" width="14.28515625" style="7" bestFit="1" customWidth="1"/>
    <col min="15870" max="15871" width="3.7109375" style="7" customWidth="1"/>
    <col min="15872" max="15872" width="16.7109375" style="7" bestFit="1" customWidth="1"/>
    <col min="15873" max="15873" width="3.7109375" style="7" customWidth="1"/>
    <col min="15874" max="15874" width="17.28515625" style="7" customWidth="1"/>
    <col min="15875" max="15875" width="3.7109375" style="7" customWidth="1"/>
    <col min="15876" max="15881" width="8.7109375" style="7"/>
    <col min="15882" max="15882" width="10.28515625" style="7" bestFit="1" customWidth="1"/>
    <col min="15883" max="16120" width="8.7109375" style="7"/>
    <col min="16121" max="16121" width="3.7109375" style="7" customWidth="1"/>
    <col min="16122" max="16122" width="16" style="7" customWidth="1"/>
    <col min="16123" max="16124" width="3.7109375" style="7" customWidth="1"/>
    <col min="16125" max="16125" width="14.28515625" style="7" bestFit="1" customWidth="1"/>
    <col min="16126" max="16127" width="3.7109375" style="7" customWidth="1"/>
    <col min="16128" max="16128" width="16.7109375" style="7" bestFit="1" customWidth="1"/>
    <col min="16129" max="16129" width="3.7109375" style="7" customWidth="1"/>
    <col min="16130" max="16130" width="17.28515625" style="7" customWidth="1"/>
    <col min="16131" max="16131" width="3.7109375" style="7" customWidth="1"/>
    <col min="16132" max="16137" width="8.7109375" style="7"/>
    <col min="16138" max="16138" width="10.28515625" style="7" bestFit="1" customWidth="1"/>
    <col min="16139" max="16380" width="8.7109375" style="7"/>
    <col min="16381" max="16384" width="9.140625" style="7" customWidth="1"/>
  </cols>
  <sheetData>
    <row r="1" spans="1:7" s="4" customFormat="1" ht="21" x14ac:dyDescent="0.35">
      <c r="A1" s="1"/>
      <c r="B1" s="2" t="s">
        <v>0</v>
      </c>
      <c r="C1" s="2"/>
      <c r="D1" s="2"/>
      <c r="E1" s="2"/>
      <c r="F1" s="2"/>
      <c r="G1" s="3"/>
    </row>
    <row r="2" spans="1:7" ht="9" customHeight="1" x14ac:dyDescent="0.3">
      <c r="B2" s="5"/>
      <c r="C2" s="5"/>
      <c r="D2" s="5"/>
      <c r="E2" s="5"/>
      <c r="F2" s="5"/>
      <c r="G2" s="6"/>
    </row>
    <row r="3" spans="1:7" s="11" customFormat="1" ht="41.25" customHeight="1" x14ac:dyDescent="0.25">
      <c r="A3" s="8"/>
      <c r="B3" s="9" t="s">
        <v>1</v>
      </c>
      <c r="C3" s="10" t="s">
        <v>2</v>
      </c>
      <c r="D3" s="10" t="s">
        <v>3</v>
      </c>
      <c r="E3" s="10" t="s">
        <v>4</v>
      </c>
      <c r="F3" s="9" t="s">
        <v>5</v>
      </c>
    </row>
    <row r="4" spans="1:7" s="14" customFormat="1" ht="16.5" x14ac:dyDescent="0.25">
      <c r="A4" s="1"/>
      <c r="B4" s="12" t="s">
        <v>6</v>
      </c>
      <c r="C4" s="13"/>
      <c r="D4" s="13"/>
      <c r="E4" s="13"/>
      <c r="F4" s="13">
        <v>22314868</v>
      </c>
    </row>
    <row r="5" spans="1:7" s="14" customFormat="1" ht="16.5" x14ac:dyDescent="0.25">
      <c r="A5" s="1"/>
      <c r="B5" s="12" t="s">
        <v>7</v>
      </c>
      <c r="C5" s="13"/>
      <c r="D5" s="13"/>
      <c r="E5" s="13">
        <v>19080569</v>
      </c>
      <c r="F5" s="13">
        <v>21360667</v>
      </c>
    </row>
    <row r="6" spans="1:7" s="14" customFormat="1" ht="16.5" x14ac:dyDescent="0.25">
      <c r="A6" s="1"/>
      <c r="B6" s="12" t="s">
        <v>8</v>
      </c>
      <c r="C6" s="13"/>
      <c r="D6" s="13"/>
      <c r="E6" s="13">
        <v>51055152</v>
      </c>
      <c r="F6" s="13">
        <v>18629668</v>
      </c>
    </row>
    <row r="7" spans="1:7" s="14" customFormat="1" ht="16.5" x14ac:dyDescent="0.25">
      <c r="A7" s="1"/>
      <c r="B7" s="12" t="s">
        <v>9</v>
      </c>
      <c r="C7" s="13"/>
      <c r="D7" s="13"/>
      <c r="E7" s="13">
        <v>48738637</v>
      </c>
      <c r="F7" s="13">
        <v>18702092</v>
      </c>
    </row>
    <row r="8" spans="1:7" s="14" customFormat="1" ht="16.5" x14ac:dyDescent="0.25">
      <c r="A8" s="1"/>
      <c r="B8" s="12" t="s">
        <v>10</v>
      </c>
      <c r="C8" s="13"/>
      <c r="D8" s="13"/>
      <c r="E8" s="13">
        <v>4172227</v>
      </c>
      <c r="F8" s="13">
        <v>18020962</v>
      </c>
    </row>
    <row r="9" spans="1:7" s="14" customFormat="1" ht="16.5" x14ac:dyDescent="0.25">
      <c r="A9" s="1"/>
      <c r="B9" s="12" t="s">
        <v>11</v>
      </c>
      <c r="C9" s="13"/>
      <c r="D9" s="13"/>
      <c r="E9" s="13">
        <v>4358450</v>
      </c>
      <c r="F9" s="13">
        <v>56255975</v>
      </c>
    </row>
    <row r="10" spans="1:7" s="14" customFormat="1" ht="16.5" x14ac:dyDescent="0.25">
      <c r="A10" s="1"/>
      <c r="B10" s="12" t="s">
        <v>12</v>
      </c>
      <c r="C10" s="13"/>
      <c r="D10" s="13"/>
      <c r="E10" s="13">
        <v>17830752</v>
      </c>
      <c r="F10" s="13">
        <v>23356163</v>
      </c>
    </row>
    <row r="11" spans="1:7" s="14" customFormat="1" ht="16.5" x14ac:dyDescent="0.25">
      <c r="A11" s="1"/>
      <c r="B11" s="12" t="s">
        <v>13</v>
      </c>
      <c r="C11" s="13"/>
      <c r="D11" s="13"/>
      <c r="E11" s="13">
        <v>54814509</v>
      </c>
      <c r="F11" s="13">
        <v>31469260.710000001</v>
      </c>
    </row>
    <row r="12" spans="1:7" s="14" customFormat="1" ht="16.5" x14ac:dyDescent="0.25">
      <c r="A12" s="1"/>
      <c r="B12" s="12" t="s">
        <v>14</v>
      </c>
      <c r="C12" s="13"/>
      <c r="D12" s="13"/>
      <c r="E12" s="13">
        <v>74436070</v>
      </c>
      <c r="F12" s="13">
        <v>31883378.079999998</v>
      </c>
    </row>
    <row r="13" spans="1:7" s="14" customFormat="1" ht="16.5" x14ac:dyDescent="0.25">
      <c r="A13" s="1"/>
      <c r="B13" s="12" t="s">
        <v>15</v>
      </c>
      <c r="C13" s="13"/>
      <c r="D13" s="13"/>
      <c r="E13" s="13">
        <v>20959773</v>
      </c>
      <c r="F13" s="13">
        <v>19769671</v>
      </c>
    </row>
    <row r="14" spans="1:7" s="14" customFormat="1" ht="16.5" x14ac:dyDescent="0.25">
      <c r="A14" s="1"/>
      <c r="B14" s="12" t="s">
        <v>16</v>
      </c>
      <c r="C14" s="13"/>
      <c r="D14" s="13"/>
      <c r="E14" s="13">
        <v>10779619</v>
      </c>
      <c r="F14" s="13">
        <v>7752634.5700000003</v>
      </c>
    </row>
    <row r="15" spans="1:7" s="14" customFormat="1" ht="16.5" x14ac:dyDescent="0.25">
      <c r="A15" s="1"/>
      <c r="B15" s="12" t="s">
        <v>17</v>
      </c>
      <c r="C15" s="13"/>
      <c r="D15" s="13"/>
      <c r="E15" s="13">
        <v>64477737</v>
      </c>
      <c r="F15" s="13">
        <v>13504611</v>
      </c>
    </row>
    <row r="16" spans="1:7" s="14" customFormat="1" ht="16.5" x14ac:dyDescent="0.25">
      <c r="A16" s="1"/>
      <c r="B16" s="12" t="s">
        <v>18</v>
      </c>
      <c r="C16" s="13"/>
      <c r="D16" s="13"/>
      <c r="E16" s="13">
        <v>74698946</v>
      </c>
      <c r="F16" s="13">
        <v>15883859.25</v>
      </c>
    </row>
    <row r="17" spans="1:6" s="14" customFormat="1" ht="16.5" x14ac:dyDescent="0.25">
      <c r="A17" s="1"/>
      <c r="B17" s="12" t="s">
        <v>19</v>
      </c>
      <c r="C17" s="13"/>
      <c r="D17" s="13"/>
      <c r="E17" s="13">
        <v>37417504</v>
      </c>
      <c r="F17" s="13">
        <v>27123924.199999999</v>
      </c>
    </row>
    <row r="18" spans="1:6" s="14" customFormat="1" ht="16.5" x14ac:dyDescent="0.25">
      <c r="A18" s="1"/>
      <c r="B18" s="12" t="s">
        <v>20</v>
      </c>
      <c r="C18" s="13"/>
      <c r="D18" s="13"/>
      <c r="E18" s="13">
        <v>27678098</v>
      </c>
      <c r="F18" s="13">
        <v>20515187</v>
      </c>
    </row>
    <row r="19" spans="1:6" s="14" customFormat="1" ht="16.5" x14ac:dyDescent="0.25">
      <c r="A19" s="1"/>
      <c r="B19" s="12" t="s">
        <v>21</v>
      </c>
      <c r="C19" s="13"/>
      <c r="D19" s="13"/>
      <c r="E19" s="13">
        <v>7585848</v>
      </c>
      <c r="F19" s="13">
        <v>27321704.620000001</v>
      </c>
    </row>
    <row r="20" spans="1:6" s="14" customFormat="1" ht="16.5" x14ac:dyDescent="0.25">
      <c r="A20" s="1"/>
      <c r="B20" s="12" t="s">
        <v>22</v>
      </c>
      <c r="C20" s="13"/>
      <c r="D20" s="13"/>
      <c r="E20" s="13">
        <v>57393128</v>
      </c>
      <c r="F20" s="13">
        <v>6223516</v>
      </c>
    </row>
    <row r="21" spans="1:6" s="14" customFormat="1" ht="16.5" x14ac:dyDescent="0.25">
      <c r="A21" s="1"/>
      <c r="B21" s="12" t="s">
        <v>23</v>
      </c>
      <c r="C21" s="13"/>
      <c r="D21" s="13"/>
      <c r="E21" s="13">
        <v>198652871</v>
      </c>
      <c r="F21" s="13">
        <v>14322452</v>
      </c>
    </row>
    <row r="22" spans="1:6" s="14" customFormat="1" ht="16.5" x14ac:dyDescent="0.25">
      <c r="A22" s="1"/>
      <c r="B22" s="12" t="s">
        <v>24</v>
      </c>
      <c r="C22" s="13">
        <v>40316289</v>
      </c>
      <c r="D22" s="13">
        <v>33300257</v>
      </c>
      <c r="E22" s="13">
        <f t="shared" ref="E22:E37" si="0">SUM(C22:D22)</f>
        <v>73616546</v>
      </c>
      <c r="F22" s="13">
        <f>17316950+230775</f>
        <v>17547725</v>
      </c>
    </row>
    <row r="23" spans="1:6" s="14" customFormat="1" ht="16.5" x14ac:dyDescent="0.25">
      <c r="A23" s="1"/>
      <c r="B23" s="12" t="s">
        <v>25</v>
      </c>
      <c r="C23" s="13">
        <v>50195199</v>
      </c>
      <c r="D23" s="13">
        <v>32412700</v>
      </c>
      <c r="E23" s="13">
        <f t="shared" si="0"/>
        <v>82607899</v>
      </c>
      <c r="F23" s="13">
        <v>3493625</v>
      </c>
    </row>
    <row r="24" spans="1:6" s="14" customFormat="1" ht="16.5" x14ac:dyDescent="0.25">
      <c r="A24" s="1"/>
      <c r="B24" s="12" t="s">
        <v>26</v>
      </c>
      <c r="C24" s="13">
        <v>90292178</v>
      </c>
      <c r="D24" s="13">
        <v>59146143</v>
      </c>
      <c r="E24" s="13">
        <f t="shared" si="0"/>
        <v>149438321</v>
      </c>
      <c r="F24" s="13">
        <f>8961923+1104000</f>
        <v>10065923</v>
      </c>
    </row>
    <row r="25" spans="1:6" s="14" customFormat="1" ht="16.5" x14ac:dyDescent="0.25">
      <c r="A25" s="1"/>
      <c r="B25" s="12" t="s">
        <v>27</v>
      </c>
      <c r="C25" s="13">
        <v>66052426</v>
      </c>
      <c r="D25" s="13">
        <v>65174069</v>
      </c>
      <c r="E25" s="13">
        <f t="shared" si="0"/>
        <v>131226495</v>
      </c>
      <c r="F25" s="13">
        <v>4797043</v>
      </c>
    </row>
    <row r="26" spans="1:6" s="14" customFormat="1" ht="16.5" x14ac:dyDescent="0.25">
      <c r="A26" s="1"/>
      <c r="B26" s="12" t="s">
        <v>28</v>
      </c>
      <c r="C26" s="13">
        <v>45029589</v>
      </c>
      <c r="D26" s="13">
        <v>63939911</v>
      </c>
      <c r="E26" s="13">
        <f t="shared" si="0"/>
        <v>108969500</v>
      </c>
      <c r="F26" s="13">
        <v>7824250</v>
      </c>
    </row>
    <row r="27" spans="1:6" s="14" customFormat="1" ht="16.5" x14ac:dyDescent="0.25">
      <c r="A27" s="1"/>
      <c r="B27" s="12" t="s">
        <v>29</v>
      </c>
      <c r="C27" s="13">
        <v>80566051</v>
      </c>
      <c r="D27" s="13">
        <v>69390251</v>
      </c>
      <c r="E27" s="13">
        <f t="shared" si="0"/>
        <v>149956302</v>
      </c>
      <c r="F27" s="13">
        <f>48703719-48014143</f>
        <v>689576</v>
      </c>
    </row>
    <row r="28" spans="1:6" s="14" customFormat="1" ht="16.5" x14ac:dyDescent="0.25">
      <c r="A28" s="1"/>
      <c r="B28" s="12" t="s">
        <v>30</v>
      </c>
      <c r="C28" s="13">
        <v>56159744</v>
      </c>
      <c r="D28" s="13">
        <v>0</v>
      </c>
      <c r="E28" s="13">
        <f t="shared" si="0"/>
        <v>56159744</v>
      </c>
      <c r="F28" s="13">
        <v>45689138</v>
      </c>
    </row>
    <row r="29" spans="1:6" s="14" customFormat="1" ht="16.5" x14ac:dyDescent="0.25">
      <c r="A29" s="1"/>
      <c r="B29" s="12" t="s">
        <v>31</v>
      </c>
      <c r="C29" s="13">
        <v>50445134</v>
      </c>
      <c r="D29" s="13">
        <v>0</v>
      </c>
      <c r="E29" s="13">
        <f t="shared" si="0"/>
        <v>50445134</v>
      </c>
      <c r="F29" s="13">
        <v>12394394</v>
      </c>
    </row>
    <row r="30" spans="1:6" s="14" customFormat="1" ht="16.5" x14ac:dyDescent="0.25">
      <c r="A30" s="1"/>
      <c r="B30" s="12" t="s">
        <v>32</v>
      </c>
      <c r="C30" s="13">
        <v>45689190</v>
      </c>
      <c r="D30" s="13">
        <v>0</v>
      </c>
      <c r="E30" s="13">
        <f t="shared" si="0"/>
        <v>45689190</v>
      </c>
      <c r="F30" s="13">
        <v>13872291</v>
      </c>
    </row>
    <row r="31" spans="1:6" s="14" customFormat="1" ht="16.5" x14ac:dyDescent="0.25">
      <c r="A31" s="1"/>
      <c r="B31" s="12" t="s">
        <v>33</v>
      </c>
      <c r="C31" s="13">
        <v>46876507</v>
      </c>
      <c r="D31" s="13">
        <v>7819765</v>
      </c>
      <c r="E31" s="13">
        <f t="shared" si="0"/>
        <v>54696272</v>
      </c>
      <c r="F31" s="13">
        <v>4174699</v>
      </c>
    </row>
    <row r="32" spans="1:6" s="14" customFormat="1" ht="16.5" x14ac:dyDescent="0.25">
      <c r="A32" s="1"/>
      <c r="B32" s="12" t="s">
        <v>34</v>
      </c>
      <c r="C32" s="13">
        <v>40348102</v>
      </c>
      <c r="D32" s="13">
        <v>18634863</v>
      </c>
      <c r="E32" s="13">
        <f t="shared" si="0"/>
        <v>58982965</v>
      </c>
      <c r="F32" s="13">
        <v>546096</v>
      </c>
    </row>
    <row r="33" spans="1:6" s="14" customFormat="1" ht="16.5" x14ac:dyDescent="0.25">
      <c r="A33" s="1"/>
      <c r="B33" s="12" t="s">
        <v>35</v>
      </c>
      <c r="C33" s="13">
        <v>67812077</v>
      </c>
      <c r="D33" s="13">
        <v>39552800</v>
      </c>
      <c r="E33" s="13">
        <f t="shared" si="0"/>
        <v>107364877</v>
      </c>
      <c r="F33" s="13">
        <v>3638577</v>
      </c>
    </row>
    <row r="34" spans="1:6" s="14" customFormat="1" ht="16.5" x14ac:dyDescent="0.25">
      <c r="A34" s="1"/>
      <c r="B34" s="12" t="s">
        <v>36</v>
      </c>
      <c r="C34" s="13">
        <v>113884617</v>
      </c>
      <c r="D34" s="13">
        <v>111760625</v>
      </c>
      <c r="E34" s="13">
        <f t="shared" si="0"/>
        <v>225645242</v>
      </c>
      <c r="F34" s="13">
        <v>7238022</v>
      </c>
    </row>
    <row r="35" spans="1:6" s="14" customFormat="1" ht="16.5" x14ac:dyDescent="0.25">
      <c r="A35" s="1"/>
      <c r="B35" s="12" t="s">
        <v>37</v>
      </c>
      <c r="C35" s="13">
        <v>229131475</v>
      </c>
      <c r="D35" s="13">
        <v>0</v>
      </c>
      <c r="E35" s="13">
        <f t="shared" si="0"/>
        <v>229131475</v>
      </c>
      <c r="F35" s="13">
        <v>33910005</v>
      </c>
    </row>
    <row r="36" spans="1:6" s="14" customFormat="1" ht="16.5" x14ac:dyDescent="0.25">
      <c r="A36" s="1"/>
      <c r="B36" s="12" t="s">
        <v>38</v>
      </c>
      <c r="C36" s="13">
        <v>218729810</v>
      </c>
      <c r="D36" s="13">
        <v>0</v>
      </c>
      <c r="E36" s="13">
        <f t="shared" si="0"/>
        <v>218729810</v>
      </c>
      <c r="F36" s="13">
        <v>1058697</v>
      </c>
    </row>
    <row r="37" spans="1:6" s="14" customFormat="1" ht="16.5" x14ac:dyDescent="0.25">
      <c r="A37" s="1">
        <v>1</v>
      </c>
      <c r="B37" s="12" t="s">
        <v>39</v>
      </c>
      <c r="C37" s="13">
        <v>56142648</v>
      </c>
      <c r="D37" s="13">
        <v>7247794</v>
      </c>
      <c r="E37" s="13">
        <f t="shared" si="0"/>
        <v>63390442</v>
      </c>
      <c r="F37" s="13">
        <v>225945013</v>
      </c>
    </row>
    <row r="38" spans="1:6" s="14" customFormat="1" ht="16.5" x14ac:dyDescent="0.25">
      <c r="A38" s="1"/>
      <c r="B38" s="12" t="s">
        <v>40</v>
      </c>
      <c r="C38" s="13">
        <v>56883111</v>
      </c>
      <c r="D38" s="13">
        <v>13727791</v>
      </c>
      <c r="E38" s="13">
        <f t="shared" ref="E38:E48" si="1">SUM(C38:D38)</f>
        <v>70610902</v>
      </c>
      <c r="F38" s="13">
        <v>177293</v>
      </c>
    </row>
    <row r="39" spans="1:6" s="14" customFormat="1" ht="16.5" x14ac:dyDescent="0.25">
      <c r="A39" s="1"/>
      <c r="B39" s="12" t="s">
        <v>41</v>
      </c>
      <c r="C39" s="13">
        <v>72463923</v>
      </c>
      <c r="D39" s="13">
        <v>93411918</v>
      </c>
      <c r="E39" s="13">
        <f t="shared" si="1"/>
        <v>165875841</v>
      </c>
      <c r="F39" s="13">
        <v>328010</v>
      </c>
    </row>
    <row r="40" spans="1:6" s="14" customFormat="1" ht="16.5" x14ac:dyDescent="0.25">
      <c r="A40" s="1"/>
      <c r="B40" s="12" t="s">
        <v>42</v>
      </c>
      <c r="C40" s="13">
        <v>332916895</v>
      </c>
      <c r="D40" s="13">
        <v>48227988</v>
      </c>
      <c r="E40" s="13">
        <f t="shared" si="1"/>
        <v>381144883</v>
      </c>
      <c r="F40" s="13">
        <v>1166292</v>
      </c>
    </row>
    <row r="41" spans="1:6" s="14" customFormat="1" ht="16.5" x14ac:dyDescent="0.25">
      <c r="A41" s="1"/>
      <c r="B41" s="12" t="s">
        <v>43</v>
      </c>
      <c r="C41" s="13">
        <v>446668845</v>
      </c>
      <c r="D41" s="13">
        <v>43208025</v>
      </c>
      <c r="E41" s="13">
        <f t="shared" si="1"/>
        <v>489876870</v>
      </c>
      <c r="F41" s="13">
        <v>378800</v>
      </c>
    </row>
    <row r="42" spans="1:6" s="14" customFormat="1" ht="16.5" x14ac:dyDescent="0.25">
      <c r="A42" s="1"/>
      <c r="B42" s="12" t="s">
        <v>44</v>
      </c>
      <c r="C42" s="13">
        <v>368041014</v>
      </c>
      <c r="D42" s="13">
        <v>47032078</v>
      </c>
      <c r="E42" s="13">
        <f t="shared" si="1"/>
        <v>415073092</v>
      </c>
      <c r="F42" s="13">
        <v>179356</v>
      </c>
    </row>
    <row r="43" spans="1:6" s="14" customFormat="1" ht="16.5" x14ac:dyDescent="0.25">
      <c r="A43" s="1"/>
      <c r="B43" s="12" t="s">
        <v>45</v>
      </c>
      <c r="C43" s="15">
        <v>299553989</v>
      </c>
      <c r="D43" s="15">
        <v>69412929</v>
      </c>
      <c r="E43" s="15">
        <f t="shared" si="1"/>
        <v>368966918</v>
      </c>
      <c r="F43" s="13">
        <v>1651420</v>
      </c>
    </row>
    <row r="44" spans="1:6" s="14" customFormat="1" ht="16.5" x14ac:dyDescent="0.25">
      <c r="A44" s="1"/>
      <c r="B44" s="12" t="s">
        <v>46</v>
      </c>
      <c r="C44" s="15">
        <v>457675043</v>
      </c>
      <c r="D44" s="15">
        <v>91842035</v>
      </c>
      <c r="E44" s="15">
        <f t="shared" si="1"/>
        <v>549517078</v>
      </c>
      <c r="F44" s="13">
        <v>1374283</v>
      </c>
    </row>
    <row r="45" spans="1:6" s="14" customFormat="1" ht="16.5" x14ac:dyDescent="0.25">
      <c r="A45" s="1"/>
      <c r="B45" s="12" t="s">
        <v>47</v>
      </c>
      <c r="C45" s="15">
        <v>388618354</v>
      </c>
      <c r="D45" s="15">
        <v>95868769</v>
      </c>
      <c r="E45" s="15">
        <f t="shared" si="1"/>
        <v>484487123</v>
      </c>
      <c r="F45" s="13">
        <v>1754361</v>
      </c>
    </row>
    <row r="46" spans="1:6" s="14" customFormat="1" ht="16.5" x14ac:dyDescent="0.25">
      <c r="A46" s="1"/>
      <c r="B46" s="12" t="s">
        <v>48</v>
      </c>
      <c r="C46" s="15">
        <v>355912839</v>
      </c>
      <c r="D46" s="15">
        <v>76084740</v>
      </c>
      <c r="E46" s="15">
        <f t="shared" si="1"/>
        <v>431997579</v>
      </c>
      <c r="F46" s="13">
        <v>183701</v>
      </c>
    </row>
    <row r="47" spans="1:6" s="14" customFormat="1" ht="16.5" x14ac:dyDescent="0.25">
      <c r="A47" s="1"/>
      <c r="B47" s="12" t="s">
        <v>49</v>
      </c>
      <c r="C47" s="15">
        <v>523815604</v>
      </c>
      <c r="D47" s="15">
        <v>99728388</v>
      </c>
      <c r="E47" s="15">
        <f t="shared" si="1"/>
        <v>623543992</v>
      </c>
      <c r="F47" s="13">
        <v>10647766</v>
      </c>
    </row>
    <row r="48" spans="1:6" s="14" customFormat="1" ht="16.5" x14ac:dyDescent="0.25">
      <c r="A48" s="1"/>
      <c r="B48" s="12" t="s">
        <v>50</v>
      </c>
      <c r="C48" s="15">
        <v>543378731</v>
      </c>
      <c r="D48" s="15">
        <v>136053058</v>
      </c>
      <c r="E48" s="15">
        <f t="shared" si="1"/>
        <v>679431789</v>
      </c>
      <c r="F48" s="13">
        <v>1897269</v>
      </c>
    </row>
    <row r="49" spans="1:6" s="14" customFormat="1" ht="16.5" x14ac:dyDescent="0.25">
      <c r="A49" s="1"/>
      <c r="B49" s="12" t="s">
        <v>51</v>
      </c>
      <c r="C49" s="15">
        <v>1291591452</v>
      </c>
      <c r="D49" s="15">
        <v>142806682</v>
      </c>
      <c r="E49" s="15">
        <f>SUM(C49:D49)</f>
        <v>1434398134</v>
      </c>
      <c r="F49" s="13">
        <v>19805955</v>
      </c>
    </row>
    <row r="50" spans="1:6" s="14" customFormat="1" ht="16.5" x14ac:dyDescent="0.25">
      <c r="A50" s="1"/>
      <c r="B50" s="12" t="s">
        <v>52</v>
      </c>
      <c r="C50" s="15">
        <v>3897375648</v>
      </c>
      <c r="D50" s="15">
        <v>154022176</v>
      </c>
      <c r="E50" s="15">
        <f>SUM(C50:D50)</f>
        <v>4051397824</v>
      </c>
      <c r="F50" s="13">
        <v>7836446</v>
      </c>
    </row>
    <row r="51" spans="1:6" s="14" customFormat="1" ht="16.5" x14ac:dyDescent="0.25">
      <c r="A51" s="1"/>
      <c r="B51" s="12" t="s">
        <v>57</v>
      </c>
      <c r="C51" s="15">
        <v>3471640807</v>
      </c>
      <c r="D51" s="15">
        <v>124793044</v>
      </c>
      <c r="E51" s="15">
        <f>SUM(C51:D51)</f>
        <v>3596433851</v>
      </c>
      <c r="F51" s="13">
        <v>19638169</v>
      </c>
    </row>
    <row r="52" spans="1:6" s="18" customFormat="1" ht="16.5" x14ac:dyDescent="0.25">
      <c r="A52" s="1"/>
      <c r="B52" s="12" t="s">
        <v>61</v>
      </c>
      <c r="C52" s="15">
        <v>3275834042</v>
      </c>
      <c r="D52" s="15">
        <v>150153833</v>
      </c>
      <c r="E52" s="15">
        <f>SUM(C52:D52)</f>
        <v>3425987875</v>
      </c>
      <c r="F52" s="13">
        <v>18906145</v>
      </c>
    </row>
    <row r="53" spans="1:6" ht="16.5" x14ac:dyDescent="0.25">
      <c r="B53" s="16"/>
      <c r="C53" s="17"/>
      <c r="D53" s="17"/>
      <c r="E53" s="26" t="s">
        <v>53</v>
      </c>
      <c r="F53" s="27">
        <v>45961</v>
      </c>
    </row>
    <row r="54" spans="1:6" s="18" customFormat="1" ht="16.5" x14ac:dyDescent="0.25">
      <c r="A54" s="1"/>
      <c r="B54" s="28" t="s">
        <v>58</v>
      </c>
      <c r="C54" s="28"/>
      <c r="D54" s="28"/>
      <c r="E54" s="28"/>
      <c r="F54" s="28"/>
    </row>
    <row r="55" spans="1:6" s="18" customFormat="1" ht="30.75" customHeight="1" x14ac:dyDescent="0.25">
      <c r="A55" s="1"/>
      <c r="B55" s="28" t="s">
        <v>59</v>
      </c>
      <c r="C55" s="28"/>
      <c r="D55" s="28"/>
      <c r="E55" s="28"/>
      <c r="F55" s="28"/>
    </row>
    <row r="56" spans="1:6" s="18" customFormat="1" ht="30" customHeight="1" x14ac:dyDescent="0.25">
      <c r="A56" s="1"/>
      <c r="B56" s="28" t="s">
        <v>54</v>
      </c>
      <c r="C56" s="28"/>
      <c r="D56" s="28"/>
      <c r="E56" s="28"/>
      <c r="F56" s="28"/>
    </row>
    <row r="57" spans="1:6" s="18" customFormat="1" ht="31.5" customHeight="1" x14ac:dyDescent="0.25">
      <c r="A57" s="1"/>
      <c r="B57" s="28" t="s">
        <v>55</v>
      </c>
      <c r="C57" s="28"/>
      <c r="D57" s="28"/>
      <c r="E57" s="28"/>
      <c r="F57" s="28"/>
    </row>
    <row r="58" spans="1:6" s="18" customFormat="1" ht="30.75" customHeight="1" x14ac:dyDescent="0.25">
      <c r="A58" s="1"/>
      <c r="B58" s="28" t="s">
        <v>56</v>
      </c>
      <c r="C58" s="28"/>
      <c r="D58" s="28"/>
      <c r="E58" s="28"/>
      <c r="F58" s="28"/>
    </row>
    <row r="59" spans="1:6" s="18" customFormat="1" ht="16.5" x14ac:dyDescent="0.25">
      <c r="A59" s="1"/>
      <c r="B59" s="19"/>
      <c r="C59" s="20"/>
      <c r="D59" s="20"/>
      <c r="E59" s="20"/>
      <c r="F59" s="20"/>
    </row>
    <row r="60" spans="1:6" s="18" customFormat="1" ht="16.5" x14ac:dyDescent="0.25">
      <c r="A60" s="1">
        <v>1</v>
      </c>
      <c r="B60" s="16" t="s">
        <v>60</v>
      </c>
      <c r="C60" s="16"/>
      <c r="D60" s="16"/>
      <c r="E60" s="16"/>
      <c r="F60" s="16"/>
    </row>
    <row r="61" spans="1:6" ht="16.5" x14ac:dyDescent="0.25">
      <c r="B61" s="16"/>
      <c r="C61" s="21"/>
      <c r="D61" s="22"/>
      <c r="E61" s="22"/>
      <c r="F61" s="22"/>
    </row>
    <row r="62" spans="1:6" ht="16.5" x14ac:dyDescent="0.25">
      <c r="B62" s="23"/>
    </row>
    <row r="63" spans="1:6" ht="15.75" customHeight="1" x14ac:dyDescent="0.25">
      <c r="B63" s="25"/>
    </row>
  </sheetData>
  <mergeCells count="5">
    <mergeCell ref="B55:F55"/>
    <mergeCell ref="B56:F56"/>
    <mergeCell ref="B57:F57"/>
    <mergeCell ref="B58:F58"/>
    <mergeCell ref="B54:F54"/>
  </mergeCells>
  <printOptions horizontalCentered="1"/>
  <pageMargins left="0.75" right="0.75" top="1" bottom="0.75" header="0.5" footer="0.5"/>
  <pageSetup firstPageNumber="33" fitToHeight="8" orientation="landscape" r:id="rId1"/>
  <headerFooter scaleWithDoc="0" alignWithMargins="0">
    <oddFooter>&amp;C&amp;"Arial,Regular"&amp;10&amp;P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Carryforward and Lapsed Funds</vt:lpstr>
      <vt:lpstr>'Carryforward and Lapsed Funds'!Print_Titles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Jolliff</dc:creator>
  <cp:lastModifiedBy>Mary Katherine Gable Miller</cp:lastModifiedBy>
  <dcterms:created xsi:type="dcterms:W3CDTF">2024-09-25T18:35:51Z</dcterms:created>
  <dcterms:modified xsi:type="dcterms:W3CDTF">2025-10-30T15:04:01Z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8b0b85-d75e-4e7c-989b-349f33915dc1_Enabled">
    <vt:lpwstr>true</vt:lpwstr>
  </property>
  <property fmtid="{D5CDD505-2E9C-101B-9397-08002B2CF9AE}" pid="3" name="MSIP_Label_1c8b0b85-d75e-4e7c-989b-349f33915dc1_SetDate">
    <vt:lpwstr>2024-09-25T18:35:57Z</vt:lpwstr>
  </property>
  <property fmtid="{D5CDD505-2E9C-101B-9397-08002B2CF9AE}" pid="4" name="MSIP_Label_1c8b0b85-d75e-4e7c-989b-349f33915dc1_Method">
    <vt:lpwstr>Standard</vt:lpwstr>
  </property>
  <property fmtid="{D5CDD505-2E9C-101B-9397-08002B2CF9AE}" pid="5" name="MSIP_Label_1c8b0b85-d75e-4e7c-989b-349f33915dc1_Name">
    <vt:lpwstr>defa4170-0d19-0005-0004-bc88714345d2</vt:lpwstr>
  </property>
  <property fmtid="{D5CDD505-2E9C-101B-9397-08002B2CF9AE}" pid="6" name="MSIP_Label_1c8b0b85-d75e-4e7c-989b-349f33915dc1_SiteId">
    <vt:lpwstr>663161ba-5851-41e6-8516-19e102d02698</vt:lpwstr>
  </property>
  <property fmtid="{D5CDD505-2E9C-101B-9397-08002B2CF9AE}" pid="7" name="MSIP_Label_1c8b0b85-d75e-4e7c-989b-349f33915dc1_ActionId">
    <vt:lpwstr>3ac31b08-36e0-4b65-ba2d-965ab5e7712d</vt:lpwstr>
  </property>
  <property fmtid="{D5CDD505-2E9C-101B-9397-08002B2CF9AE}" pid="8" name="MSIP_Label_1c8b0b85-d75e-4e7c-989b-349f33915dc1_ContentBits">
    <vt:lpwstr>0</vt:lpwstr>
  </property>
</Properties>
</file>