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4 Updates to Dashboard\Dashboard Guides\"/>
    </mc:Choice>
  </mc:AlternateContent>
  <xr:revisionPtr revIDLastSave="0" documentId="13_ncr:1_{58F2CE3B-4DFD-4B55-9E7C-3D1CC65C442D}" xr6:coauthVersionLast="47" xr6:coauthVersionMax="47" xr10:uidLastSave="{00000000-0000-0000-0000-000000000000}"/>
  <bookViews>
    <workbookView xWindow="28680" yWindow="1665" windowWidth="29040" windowHeight="17520" xr2:uid="{BA7D49B7-7D08-4EAF-B1B0-CCAC355BE489}"/>
  </bookViews>
  <sheets>
    <sheet name="FY22 Expenditures" sheetId="13" r:id="rId1"/>
    <sheet name="FY22 Exp Codes " sheetId="14" r:id="rId2"/>
    <sheet name="FY22 Revenues" sheetId="16" r:id="rId3"/>
    <sheet name="FY22 Rev Codes" sheetId="15" r:id="rId4"/>
    <sheet name="FY22 Fund Balance" sheetId="11" r:id="rId5"/>
    <sheet name="FY22 Teachers and Avg Salary" sheetId="12" r:id="rId6"/>
  </sheets>
  <externalReferences>
    <externalReference r:id="rId7"/>
  </externalReferences>
  <definedNames>
    <definedName name="DSALARY2022">'FY22 Teachers and Avg Salary'!$A$4:$F$78</definedName>
    <definedName name="_xlnm.Print_Area" localSheetId="1">'FY22 Exp Codes '!$A$1:$H$154</definedName>
    <definedName name="_xlnm.Print_Area" localSheetId="3">'FY22 Rev Codes'!$A$1:$G$277</definedName>
    <definedName name="_xlnm.Print_Area" localSheetId="5">'FY22 Teachers and Avg Salary'!$A$1:$C$84</definedName>
    <definedName name="_xlnm.Print_Titles" localSheetId="1">'FY22 Exp Codes '!$1:$3</definedName>
    <definedName name="_xlnm.Print_Titles" localSheetId="3">'FY22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61" i="16" l="1"/>
  <c r="BZ262" i="16" s="1"/>
  <c r="BZ263" i="16" s="1"/>
  <c r="BY261" i="16"/>
  <c r="BY262" i="16" s="1"/>
  <c r="BY263" i="16" s="1"/>
  <c r="BX261" i="16"/>
  <c r="BX262" i="16" s="1"/>
  <c r="BX263" i="16" s="1"/>
  <c r="BW261" i="16"/>
  <c r="BW262" i="16" s="1"/>
  <c r="BW263" i="16" s="1"/>
  <c r="BV261" i="16"/>
  <c r="BV262" i="16" s="1"/>
  <c r="BV263" i="16" s="1"/>
  <c r="BU261" i="16"/>
  <c r="BT261" i="16"/>
  <c r="BS261" i="16"/>
  <c r="BR261" i="16"/>
  <c r="BQ261" i="16"/>
  <c r="BP261" i="16"/>
  <c r="BP262" i="16" s="1"/>
  <c r="BP263" i="16" s="1"/>
  <c r="BO261" i="16"/>
  <c r="BN261" i="16"/>
  <c r="BN262" i="16" s="1"/>
  <c r="BN263" i="16" s="1"/>
  <c r="BM261" i="16"/>
  <c r="BM262" i="16" s="1"/>
  <c r="BM263" i="16" s="1"/>
  <c r="BL261" i="16"/>
  <c r="BL262" i="16" s="1"/>
  <c r="BL263" i="16" s="1"/>
  <c r="BK261" i="16"/>
  <c r="BK262" i="16" s="1"/>
  <c r="BK263" i="16" s="1"/>
  <c r="BJ261" i="16"/>
  <c r="BJ262" i="16" s="1"/>
  <c r="BJ263" i="16" s="1"/>
  <c r="BI261" i="16"/>
  <c r="BH261" i="16"/>
  <c r="BG261" i="16"/>
  <c r="BF261" i="16"/>
  <c r="BE261" i="16"/>
  <c r="BD261" i="16"/>
  <c r="BD262" i="16" s="1"/>
  <c r="BD263" i="16" s="1"/>
  <c r="BC261" i="16"/>
  <c r="BB261" i="16"/>
  <c r="BB262" i="16" s="1"/>
  <c r="BB263" i="16" s="1"/>
  <c r="BA261" i="16"/>
  <c r="BA262" i="16" s="1"/>
  <c r="BA263" i="16" s="1"/>
  <c r="AZ261" i="16"/>
  <c r="AZ262" i="16" s="1"/>
  <c r="AZ263" i="16" s="1"/>
  <c r="AY261" i="16"/>
  <c r="AY262" i="16" s="1"/>
  <c r="AY263" i="16" s="1"/>
  <c r="AX261" i="16"/>
  <c r="AX262" i="16" s="1"/>
  <c r="AX263" i="16" s="1"/>
  <c r="AW261" i="16"/>
  <c r="AV261" i="16"/>
  <c r="AU261" i="16"/>
  <c r="AT261" i="16"/>
  <c r="AS261" i="16"/>
  <c r="AR261" i="16"/>
  <c r="AR262" i="16" s="1"/>
  <c r="AR263" i="16" s="1"/>
  <c r="AQ261" i="16"/>
  <c r="AP261" i="16"/>
  <c r="AP262" i="16" s="1"/>
  <c r="AP263" i="16" s="1"/>
  <c r="AO261" i="16"/>
  <c r="AO262" i="16" s="1"/>
  <c r="AO263" i="16" s="1"/>
  <c r="AN261" i="16"/>
  <c r="AN262" i="16" s="1"/>
  <c r="AN263" i="16" s="1"/>
  <c r="AM261" i="16"/>
  <c r="AM262" i="16" s="1"/>
  <c r="AM263" i="16" s="1"/>
  <c r="AL261" i="16"/>
  <c r="AL262" i="16" s="1"/>
  <c r="AL263" i="16" s="1"/>
  <c r="AK261" i="16"/>
  <c r="AJ261" i="16"/>
  <c r="AI261" i="16"/>
  <c r="AH261" i="16"/>
  <c r="AG261" i="16"/>
  <c r="AF261" i="16"/>
  <c r="AF262" i="16" s="1"/>
  <c r="AF263" i="16" s="1"/>
  <c r="AE261" i="16"/>
  <c r="AD261" i="16"/>
  <c r="AD262" i="16" s="1"/>
  <c r="AD263" i="16" s="1"/>
  <c r="AC261" i="16"/>
  <c r="AC262" i="16" s="1"/>
  <c r="AC263" i="16" s="1"/>
  <c r="AB261" i="16"/>
  <c r="AB262" i="16" s="1"/>
  <c r="AB263" i="16" s="1"/>
  <c r="AA261" i="16"/>
  <c r="AA262" i="16" s="1"/>
  <c r="AA263" i="16" s="1"/>
  <c r="Z261" i="16"/>
  <c r="Z262" i="16" s="1"/>
  <c r="Z263" i="16" s="1"/>
  <c r="Y261" i="16"/>
  <c r="X261" i="16"/>
  <c r="W261" i="16"/>
  <c r="V261" i="16"/>
  <c r="U261" i="16"/>
  <c r="T261" i="16"/>
  <c r="T262" i="16" s="1"/>
  <c r="T263" i="16" s="1"/>
  <c r="S261" i="16"/>
  <c r="R261" i="16"/>
  <c r="R262" i="16" s="1"/>
  <c r="R263" i="16" s="1"/>
  <c r="Q261" i="16"/>
  <c r="Q262" i="16" s="1"/>
  <c r="Q263" i="16" s="1"/>
  <c r="P261" i="16"/>
  <c r="P262" i="16" s="1"/>
  <c r="P263" i="16" s="1"/>
  <c r="O261" i="16"/>
  <c r="O262" i="16" s="1"/>
  <c r="O263" i="16" s="1"/>
  <c r="N261" i="16"/>
  <c r="N262" i="16" s="1"/>
  <c r="N263" i="16" s="1"/>
  <c r="M261" i="16"/>
  <c r="L261" i="16"/>
  <c r="K261" i="16"/>
  <c r="J261" i="16"/>
  <c r="I261" i="16"/>
  <c r="H261" i="16"/>
  <c r="H262" i="16" s="1"/>
  <c r="H263" i="16" s="1"/>
  <c r="G261" i="16"/>
  <c r="F261" i="16"/>
  <c r="F262" i="16" s="1"/>
  <c r="F263" i="16" s="1"/>
  <c r="E261" i="16"/>
  <c r="E262" i="16" s="1"/>
  <c r="E263" i="16" s="1"/>
  <c r="D261" i="16"/>
  <c r="D262" i="16" s="1"/>
  <c r="D263" i="16" s="1"/>
  <c r="C261" i="16"/>
  <c r="C262" i="16" s="1"/>
  <c r="CA260" i="16"/>
  <c r="CA259" i="16"/>
  <c r="CA258" i="16"/>
  <c r="CA257" i="16"/>
  <c r="CA256" i="16"/>
  <c r="CA255" i="16"/>
  <c r="CA254" i="16"/>
  <c r="CA253" i="16"/>
  <c r="CA252" i="16"/>
  <c r="CA251" i="16"/>
  <c r="CA250" i="16"/>
  <c r="CA249" i="16"/>
  <c r="CA248" i="16"/>
  <c r="CA247" i="16"/>
  <c r="CA246" i="16"/>
  <c r="CA245" i="16"/>
  <c r="CA244" i="16"/>
  <c r="CA243" i="16"/>
  <c r="CA242" i="16"/>
  <c r="CA241" i="16"/>
  <c r="CA240" i="16"/>
  <c r="CA239" i="16"/>
  <c r="CA238" i="16"/>
  <c r="BZ237" i="16"/>
  <c r="BY237" i="16"/>
  <c r="BX237" i="16"/>
  <c r="BW237" i="16"/>
  <c r="BV237" i="16"/>
  <c r="BU237" i="16"/>
  <c r="BU262" i="16" s="1"/>
  <c r="BU263" i="16" s="1"/>
  <c r="BT237" i="16"/>
  <c r="BS237" i="16"/>
  <c r="BR237" i="16"/>
  <c r="BQ237" i="16"/>
  <c r="BP237" i="16"/>
  <c r="BO237" i="16"/>
  <c r="BO262" i="16" s="1"/>
  <c r="BO263" i="16" s="1"/>
  <c r="BN237" i="16"/>
  <c r="BM237" i="16"/>
  <c r="BL237" i="16"/>
  <c r="BK237" i="16"/>
  <c r="BJ237" i="16"/>
  <c r="BI237" i="16"/>
  <c r="BI262" i="16" s="1"/>
  <c r="BI263" i="16" s="1"/>
  <c r="BH237" i="16"/>
  <c r="BG237" i="16"/>
  <c r="BF237" i="16"/>
  <c r="BE237" i="16"/>
  <c r="BD237" i="16"/>
  <c r="BC237" i="16"/>
  <c r="BC262" i="16" s="1"/>
  <c r="BC263" i="16" s="1"/>
  <c r="BB237" i="16"/>
  <c r="BA237" i="16"/>
  <c r="AZ237" i="16"/>
  <c r="AY237" i="16"/>
  <c r="AX237" i="16"/>
  <c r="AW237" i="16"/>
  <c r="AW262" i="16" s="1"/>
  <c r="AW263" i="16" s="1"/>
  <c r="AV237" i="16"/>
  <c r="AU237" i="16"/>
  <c r="AT237" i="16"/>
  <c r="AS237" i="16"/>
  <c r="AR237" i="16"/>
  <c r="AQ237" i="16"/>
  <c r="AQ262" i="16" s="1"/>
  <c r="AQ263" i="16" s="1"/>
  <c r="AP237" i="16"/>
  <c r="AO237" i="16"/>
  <c r="AN237" i="16"/>
  <c r="AM237" i="16"/>
  <c r="AL237" i="16"/>
  <c r="AK237" i="16"/>
  <c r="AK262" i="16" s="1"/>
  <c r="AK263" i="16" s="1"/>
  <c r="AJ237" i="16"/>
  <c r="AI237" i="16"/>
  <c r="AH237" i="16"/>
  <c r="AG237" i="16"/>
  <c r="AF237" i="16"/>
  <c r="AE237" i="16"/>
  <c r="AE262" i="16" s="1"/>
  <c r="AE263" i="16" s="1"/>
  <c r="AD237" i="16"/>
  <c r="AC237" i="16"/>
  <c r="AB237" i="16"/>
  <c r="AA237" i="16"/>
  <c r="Z237" i="16"/>
  <c r="Y237" i="16"/>
  <c r="Y262" i="16" s="1"/>
  <c r="Y263" i="16" s="1"/>
  <c r="X237" i="16"/>
  <c r="W237" i="16"/>
  <c r="V237" i="16"/>
  <c r="U237" i="16"/>
  <c r="T237" i="16"/>
  <c r="S237" i="16"/>
  <c r="S262" i="16" s="1"/>
  <c r="S263" i="16" s="1"/>
  <c r="R237" i="16"/>
  <c r="Q237" i="16"/>
  <c r="P237" i="16"/>
  <c r="O237" i="16"/>
  <c r="N237" i="16"/>
  <c r="M237" i="16"/>
  <c r="M262" i="16" s="1"/>
  <c r="M263" i="16" s="1"/>
  <c r="L237" i="16"/>
  <c r="K237" i="16"/>
  <c r="J237" i="16"/>
  <c r="I237" i="16"/>
  <c r="H237" i="16"/>
  <c r="G237" i="16"/>
  <c r="G262" i="16" s="1"/>
  <c r="G263" i="16" s="1"/>
  <c r="F237" i="16"/>
  <c r="CA237" i="16" s="1"/>
  <c r="E237" i="16"/>
  <c r="D237" i="16"/>
  <c r="C237" i="16"/>
  <c r="CA236" i="16"/>
  <c r="CA235" i="16"/>
  <c r="CA234" i="16"/>
  <c r="CA233" i="16"/>
  <c r="CA232" i="16"/>
  <c r="CA231" i="16"/>
  <c r="CA230" i="16"/>
  <c r="CA229" i="16"/>
  <c r="CA228" i="16"/>
  <c r="CA227" i="16"/>
  <c r="CA226" i="16"/>
  <c r="CA225" i="16"/>
  <c r="CA224" i="16"/>
  <c r="CA223" i="16"/>
  <c r="CA222" i="16"/>
  <c r="CA221" i="16"/>
  <c r="CA220" i="16"/>
  <c r="CA219" i="16"/>
  <c r="CA218" i="16"/>
  <c r="CA217" i="16"/>
  <c r="CA216" i="16"/>
  <c r="CA215" i="16"/>
  <c r="CA214" i="16"/>
  <c r="CA213" i="16"/>
  <c r="CA212" i="16"/>
  <c r="CA211" i="16"/>
  <c r="CA210" i="16"/>
  <c r="CA209" i="16"/>
  <c r="CA208" i="16"/>
  <c r="CA207" i="16"/>
  <c r="CA206" i="16"/>
  <c r="CA205" i="16"/>
  <c r="CA204" i="16"/>
  <c r="CA203" i="16"/>
  <c r="CA202" i="16"/>
  <c r="CA201" i="16"/>
  <c r="CA200" i="16"/>
  <c r="CA199" i="16"/>
  <c r="CA198" i="16"/>
  <c r="CA197" i="16"/>
  <c r="CA196" i="16"/>
  <c r="CA195" i="16"/>
  <c r="CA194" i="16"/>
  <c r="CA193" i="16"/>
  <c r="CA192" i="16"/>
  <c r="CA191" i="16"/>
  <c r="CA190" i="16"/>
  <c r="CA189" i="16"/>
  <c r="CA188" i="16"/>
  <c r="CA187" i="16"/>
  <c r="CA186" i="16"/>
  <c r="CA185" i="16"/>
  <c r="CA184" i="16"/>
  <c r="BZ183" i="16"/>
  <c r="BY183" i="16"/>
  <c r="BX183" i="16"/>
  <c r="BW183" i="16"/>
  <c r="BV183" i="16"/>
  <c r="BU183" i="16"/>
  <c r="BT183" i="16"/>
  <c r="BS183" i="16"/>
  <c r="BR183" i="16"/>
  <c r="BQ183" i="16"/>
  <c r="BP183" i="16"/>
  <c r="BO183" i="16"/>
  <c r="BN183" i="16"/>
  <c r="BM183" i="16"/>
  <c r="BL183" i="16"/>
  <c r="BK183" i="16"/>
  <c r="BJ183" i="16"/>
  <c r="BI183" i="16"/>
  <c r="BH183" i="16"/>
  <c r="BG183" i="16"/>
  <c r="BF183" i="16"/>
  <c r="BE183" i="16"/>
  <c r="BD183" i="16"/>
  <c r="BC183" i="16"/>
  <c r="BB183" i="16"/>
  <c r="BA183" i="16"/>
  <c r="AZ183" i="16"/>
  <c r="AY183" i="16"/>
  <c r="AX183" i="16"/>
  <c r="AW183" i="16"/>
  <c r="AV183" i="16"/>
  <c r="AU183" i="16"/>
  <c r="AT183" i="16"/>
  <c r="AS183" i="16"/>
  <c r="AR183" i="16"/>
  <c r="AQ183" i="16"/>
  <c r="AP183" i="16"/>
  <c r="AO183" i="16"/>
  <c r="AN183" i="16"/>
  <c r="AM183" i="16"/>
  <c r="AL183" i="16"/>
  <c r="AK183" i="16"/>
  <c r="AJ183" i="16"/>
  <c r="AI183" i="16"/>
  <c r="AH183" i="16"/>
  <c r="AG183" i="16"/>
  <c r="AF183" i="16"/>
  <c r="AE183" i="16"/>
  <c r="AD183" i="16"/>
  <c r="AC183" i="16"/>
  <c r="AB183" i="16"/>
  <c r="AA183" i="16"/>
  <c r="Z183" i="16"/>
  <c r="Y183" i="16"/>
  <c r="X183" i="16"/>
  <c r="W183" i="16"/>
  <c r="V183" i="16"/>
  <c r="U183" i="16"/>
  <c r="T183" i="16"/>
  <c r="S183" i="16"/>
  <c r="R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CA183" i="16" s="1"/>
  <c r="C183" i="16"/>
  <c r="CA182" i="16"/>
  <c r="CA181" i="16"/>
  <c r="CA180" i="16"/>
  <c r="CA179" i="16"/>
  <c r="CA178" i="16"/>
  <c r="CA177" i="16"/>
  <c r="CA176" i="16"/>
  <c r="CA175" i="16"/>
  <c r="CA174" i="16"/>
  <c r="CA173" i="16"/>
  <c r="CA172" i="16"/>
  <c r="CA171" i="16"/>
  <c r="CA170" i="16"/>
  <c r="CA169" i="16"/>
  <c r="CA168" i="16"/>
  <c r="CA167" i="16"/>
  <c r="CA166" i="16"/>
  <c r="CA165" i="16"/>
  <c r="CA164" i="16"/>
  <c r="CA163" i="16"/>
  <c r="CA162" i="16"/>
  <c r="CA161" i="16"/>
  <c r="CA160" i="16"/>
  <c r="CA159" i="16"/>
  <c r="CA158" i="16"/>
  <c r="CA157" i="16"/>
  <c r="CA156" i="16"/>
  <c r="CA155" i="16"/>
  <c r="CA154" i="16"/>
  <c r="CA153" i="16"/>
  <c r="CA152" i="16"/>
  <c r="CA151" i="16"/>
  <c r="CA150" i="16"/>
  <c r="CA149" i="16"/>
  <c r="CA148" i="16"/>
  <c r="CA147" i="16"/>
  <c r="CA146" i="16"/>
  <c r="CA145" i="16"/>
  <c r="CA144" i="16"/>
  <c r="CA143" i="16"/>
  <c r="CA142" i="16"/>
  <c r="CA141" i="16"/>
  <c r="CA140" i="16"/>
  <c r="CA139" i="16"/>
  <c r="CA138" i="16"/>
  <c r="CA137" i="16"/>
  <c r="CA136" i="16"/>
  <c r="CA135" i="16"/>
  <c r="CA134" i="16"/>
  <c r="CA133" i="16"/>
  <c r="CA132" i="16"/>
  <c r="CA131" i="16"/>
  <c r="CA130" i="16"/>
  <c r="CA129" i="16"/>
  <c r="CA128" i="16"/>
  <c r="CA127" i="16"/>
  <c r="CA126" i="16"/>
  <c r="CA125" i="16"/>
  <c r="CA124" i="16"/>
  <c r="CA123" i="16"/>
  <c r="CA122" i="16"/>
  <c r="CA121" i="16"/>
  <c r="CA120" i="16"/>
  <c r="CA119" i="16"/>
  <c r="CA118" i="16"/>
  <c r="CA117" i="16"/>
  <c r="CA116" i="16"/>
  <c r="CA115" i="16"/>
  <c r="CA114" i="16"/>
  <c r="CA113" i="16"/>
  <c r="CA112" i="16"/>
  <c r="CA111" i="16"/>
  <c r="CA110" i="16"/>
  <c r="CA109" i="16"/>
  <c r="CA108" i="16"/>
  <c r="CA107" i="16"/>
  <c r="CA106" i="16"/>
  <c r="CA105" i="16"/>
  <c r="CA104" i="16"/>
  <c r="CA103" i="16"/>
  <c r="CA102" i="16"/>
  <c r="CA101" i="16"/>
  <c r="CA100" i="16"/>
  <c r="CA99" i="16"/>
  <c r="CA98" i="16"/>
  <c r="CA97" i="16"/>
  <c r="CA96" i="16"/>
  <c r="CA95" i="16"/>
  <c r="CA94" i="16"/>
  <c r="CA93" i="16"/>
  <c r="CA92" i="16"/>
  <c r="CA91" i="16"/>
  <c r="CA90" i="16"/>
  <c r="CA89" i="16"/>
  <c r="CA88" i="16"/>
  <c r="CA87" i="16"/>
  <c r="CA86" i="16"/>
  <c r="CA85" i="16"/>
  <c r="CA84" i="16"/>
  <c r="CA83" i="16"/>
  <c r="CA82" i="16"/>
  <c r="CA81" i="16"/>
  <c r="CA80" i="16"/>
  <c r="CA79" i="16"/>
  <c r="CA78" i="16"/>
  <c r="CA77" i="16"/>
  <c r="CA76" i="16"/>
  <c r="CA75" i="16"/>
  <c r="CA74" i="16"/>
  <c r="CA73" i="16"/>
  <c r="CA72" i="16"/>
  <c r="CA71" i="16"/>
  <c r="CA70" i="16"/>
  <c r="CA69" i="16"/>
  <c r="CA68" i="16"/>
  <c r="CA67" i="16"/>
  <c r="CA66" i="16"/>
  <c r="CA65" i="16"/>
  <c r="CA64" i="16"/>
  <c r="CA63" i="16"/>
  <c r="CA62" i="16"/>
  <c r="CA61" i="16"/>
  <c r="BZ60" i="16"/>
  <c r="BY60" i="16"/>
  <c r="BX60" i="16"/>
  <c r="BW60" i="16"/>
  <c r="BV60" i="16"/>
  <c r="BU60" i="16"/>
  <c r="BT60" i="16"/>
  <c r="BT262" i="16" s="1"/>
  <c r="BT263" i="16" s="1"/>
  <c r="BS60" i="16"/>
  <c r="BS262" i="16" s="1"/>
  <c r="BS263" i="16" s="1"/>
  <c r="BR60" i="16"/>
  <c r="BQ60" i="16"/>
  <c r="BP60" i="16"/>
  <c r="BO60" i="16"/>
  <c r="BN60" i="16"/>
  <c r="BM60" i="16"/>
  <c r="BL60" i="16"/>
  <c r="BK60" i="16"/>
  <c r="BJ60" i="16"/>
  <c r="BI60" i="16"/>
  <c r="BH60" i="16"/>
  <c r="BH262" i="16" s="1"/>
  <c r="BH263" i="16" s="1"/>
  <c r="BG60" i="16"/>
  <c r="BG262" i="16" s="1"/>
  <c r="BG263" i="16" s="1"/>
  <c r="BF60" i="16"/>
  <c r="BE60" i="16"/>
  <c r="BD60" i="16"/>
  <c r="BC60" i="16"/>
  <c r="BB60" i="16"/>
  <c r="BA60" i="16"/>
  <c r="AZ60" i="16"/>
  <c r="AY60" i="16"/>
  <c r="AX60" i="16"/>
  <c r="AW60" i="16"/>
  <c r="AV60" i="16"/>
  <c r="AV262" i="16" s="1"/>
  <c r="AV263" i="16" s="1"/>
  <c r="AU60" i="16"/>
  <c r="AU262" i="16" s="1"/>
  <c r="AU263" i="16" s="1"/>
  <c r="AT60" i="16"/>
  <c r="AS60" i="16"/>
  <c r="AR60" i="16"/>
  <c r="AQ60" i="16"/>
  <c r="AP60" i="16"/>
  <c r="AO60" i="16"/>
  <c r="AN60" i="16"/>
  <c r="AM60" i="16"/>
  <c r="AL60" i="16"/>
  <c r="AK60" i="16"/>
  <c r="AJ60" i="16"/>
  <c r="AJ262" i="16" s="1"/>
  <c r="AJ263" i="16" s="1"/>
  <c r="AI60" i="16"/>
  <c r="AI262" i="16" s="1"/>
  <c r="AI263" i="16" s="1"/>
  <c r="AH60" i="16"/>
  <c r="AG60" i="16"/>
  <c r="AF60" i="16"/>
  <c r="AE60" i="16"/>
  <c r="AD60" i="16"/>
  <c r="AC60" i="16"/>
  <c r="AB60" i="16"/>
  <c r="AA60" i="16"/>
  <c r="Z60" i="16"/>
  <c r="Y60" i="16"/>
  <c r="X60" i="16"/>
  <c r="X262" i="16" s="1"/>
  <c r="X263" i="16" s="1"/>
  <c r="W60" i="16"/>
  <c r="W262" i="16" s="1"/>
  <c r="W263" i="16" s="1"/>
  <c r="V60" i="16"/>
  <c r="U60" i="16"/>
  <c r="T60" i="16"/>
  <c r="S60" i="16"/>
  <c r="R60" i="16"/>
  <c r="Q60" i="16"/>
  <c r="P60" i="16"/>
  <c r="O60" i="16"/>
  <c r="N60" i="16"/>
  <c r="M60" i="16"/>
  <c r="L60" i="16"/>
  <c r="L262" i="16" s="1"/>
  <c r="L263" i="16" s="1"/>
  <c r="K60" i="16"/>
  <c r="K262" i="16" s="1"/>
  <c r="K263" i="16" s="1"/>
  <c r="J60" i="16"/>
  <c r="I60" i="16"/>
  <c r="H60" i="16"/>
  <c r="G60" i="16"/>
  <c r="F60" i="16"/>
  <c r="E60" i="16"/>
  <c r="D60" i="16"/>
  <c r="C60" i="16"/>
  <c r="CA60" i="16" s="1"/>
  <c r="CA59" i="16"/>
  <c r="CA58" i="16"/>
  <c r="CA57" i="16"/>
  <c r="CA56" i="16"/>
  <c r="CA55" i="16"/>
  <c r="BZ54" i="16"/>
  <c r="BY54" i="16"/>
  <c r="BX54" i="16"/>
  <c r="BW54" i="16"/>
  <c r="BV54" i="16"/>
  <c r="BU54" i="16"/>
  <c r="BT54" i="16"/>
  <c r="BS54" i="16"/>
  <c r="BR54" i="16"/>
  <c r="BR262" i="16" s="1"/>
  <c r="BR263" i="16" s="1"/>
  <c r="BQ54" i="16"/>
  <c r="BQ262" i="16" s="1"/>
  <c r="BQ263" i="16" s="1"/>
  <c r="BP54" i="16"/>
  <c r="BO54" i="16"/>
  <c r="BN54" i="16"/>
  <c r="BM54" i="16"/>
  <c r="BL54" i="16"/>
  <c r="BK54" i="16"/>
  <c r="BJ54" i="16"/>
  <c r="BI54" i="16"/>
  <c r="BH54" i="16"/>
  <c r="BG54" i="16"/>
  <c r="BF54" i="16"/>
  <c r="BF262" i="16" s="1"/>
  <c r="BF263" i="16" s="1"/>
  <c r="BE54" i="16"/>
  <c r="BE262" i="16" s="1"/>
  <c r="BE263" i="16" s="1"/>
  <c r="BD54" i="16"/>
  <c r="BC54" i="16"/>
  <c r="BB54" i="16"/>
  <c r="BA54" i="16"/>
  <c r="AZ54" i="16"/>
  <c r="AY54" i="16"/>
  <c r="AX54" i="16"/>
  <c r="AW54" i="16"/>
  <c r="AV54" i="16"/>
  <c r="AU54" i="16"/>
  <c r="AT54" i="16"/>
  <c r="AT262" i="16" s="1"/>
  <c r="AT263" i="16" s="1"/>
  <c r="AS54" i="16"/>
  <c r="AS262" i="16" s="1"/>
  <c r="AS263" i="16" s="1"/>
  <c r="AR54" i="16"/>
  <c r="AQ54" i="16"/>
  <c r="AP54" i="16"/>
  <c r="AO54" i="16"/>
  <c r="AN54" i="16"/>
  <c r="AM54" i="16"/>
  <c r="AL54" i="16"/>
  <c r="AK54" i="16"/>
  <c r="AJ54" i="16"/>
  <c r="AI54" i="16"/>
  <c r="AH54" i="16"/>
  <c r="AH262" i="16" s="1"/>
  <c r="AH263" i="16" s="1"/>
  <c r="AG54" i="16"/>
  <c r="AG262" i="16" s="1"/>
  <c r="AG263" i="16" s="1"/>
  <c r="AF54" i="16"/>
  <c r="AE54" i="16"/>
  <c r="AD54" i="16"/>
  <c r="AC54" i="16"/>
  <c r="AB54" i="16"/>
  <c r="AA54" i="16"/>
  <c r="Z54" i="16"/>
  <c r="Y54" i="16"/>
  <c r="X54" i="16"/>
  <c r="W54" i="16"/>
  <c r="V54" i="16"/>
  <c r="V262" i="16" s="1"/>
  <c r="V263" i="16" s="1"/>
  <c r="U54" i="16"/>
  <c r="U262" i="16" s="1"/>
  <c r="U263" i="16" s="1"/>
  <c r="T54" i="16"/>
  <c r="S54" i="16"/>
  <c r="R54" i="16"/>
  <c r="Q54" i="16"/>
  <c r="P54" i="16"/>
  <c r="O54" i="16"/>
  <c r="N54" i="16"/>
  <c r="M54" i="16"/>
  <c r="L54" i="16"/>
  <c r="K54" i="16"/>
  <c r="J54" i="16"/>
  <c r="J262" i="16" s="1"/>
  <c r="J263" i="16" s="1"/>
  <c r="I54" i="16"/>
  <c r="I262" i="16" s="1"/>
  <c r="I263" i="16" s="1"/>
  <c r="H54" i="16"/>
  <c r="G54" i="16"/>
  <c r="F54" i="16"/>
  <c r="E54" i="16"/>
  <c r="D54" i="16"/>
  <c r="C54" i="16"/>
  <c r="CA54" i="16" s="1"/>
  <c r="CA53" i="16"/>
  <c r="CA52" i="16"/>
  <c r="CA51" i="16"/>
  <c r="CA50" i="16"/>
  <c r="CA49" i="16"/>
  <c r="CA48" i="16"/>
  <c r="CA47" i="16"/>
  <c r="CA46" i="16"/>
  <c r="CA45" i="16"/>
  <c r="CA44" i="16"/>
  <c r="CA43" i="16"/>
  <c r="CA42" i="16"/>
  <c r="CA41" i="16"/>
  <c r="CA40" i="16"/>
  <c r="CA39" i="16"/>
  <c r="CA38" i="16"/>
  <c r="CA37" i="16"/>
  <c r="CA36" i="16"/>
  <c r="CA35" i="16"/>
  <c r="CA34" i="16"/>
  <c r="CA33" i="16"/>
  <c r="CA32" i="16"/>
  <c r="CA31" i="16"/>
  <c r="CA30" i="16"/>
  <c r="CA29" i="16"/>
  <c r="CA28" i="16"/>
  <c r="CA27" i="16"/>
  <c r="CA26" i="16"/>
  <c r="CA25" i="16"/>
  <c r="CA24" i="16"/>
  <c r="CA23" i="16"/>
  <c r="CA22" i="16"/>
  <c r="CA21" i="16"/>
  <c r="CA20" i="16"/>
  <c r="CA19" i="16"/>
  <c r="CA18" i="16"/>
  <c r="CA17" i="16"/>
  <c r="CA16" i="16"/>
  <c r="CA15" i="16"/>
  <c r="CA14" i="16"/>
  <c r="CA13" i="16"/>
  <c r="CA12" i="16"/>
  <c r="CA11" i="16"/>
  <c r="CA10" i="16"/>
  <c r="FC9" i="16"/>
  <c r="FB9" i="16"/>
  <c r="FA9" i="16"/>
  <c r="EZ9" i="16"/>
  <c r="EY9" i="16"/>
  <c r="EX9" i="16"/>
  <c r="EW9" i="16"/>
  <c r="EV9" i="16"/>
  <c r="EU9" i="16"/>
  <c r="ET9" i="16"/>
  <c r="ES9" i="16"/>
  <c r="ER9" i="16"/>
  <c r="EQ9" i="16"/>
  <c r="EP9" i="16"/>
  <c r="EO9" i="16"/>
  <c r="EN9" i="16"/>
  <c r="EM9" i="16"/>
  <c r="EL9" i="16"/>
  <c r="EK9" i="16"/>
  <c r="EJ9" i="16"/>
  <c r="EI9" i="16"/>
  <c r="EH9" i="16"/>
  <c r="EG9" i="16"/>
  <c r="EF9" i="16"/>
  <c r="EE9" i="16"/>
  <c r="ED9" i="16"/>
  <c r="EC9" i="16"/>
  <c r="EB9" i="16"/>
  <c r="EA9" i="16"/>
  <c r="DZ9" i="16"/>
  <c r="DY9" i="16"/>
  <c r="DX9" i="16"/>
  <c r="DW9" i="16"/>
  <c r="DV9" i="16"/>
  <c r="DU9" i="16"/>
  <c r="DT9" i="16"/>
  <c r="DS9" i="16"/>
  <c r="DR9" i="16"/>
  <c r="DQ9" i="16"/>
  <c r="DP9" i="16"/>
  <c r="DO9" i="16"/>
  <c r="DN9" i="16"/>
  <c r="DM9" i="16"/>
  <c r="DL9" i="16"/>
  <c r="DK9" i="16"/>
  <c r="DJ9" i="16"/>
  <c r="DI9" i="16"/>
  <c r="DH9" i="16"/>
  <c r="DG9" i="16"/>
  <c r="DF9" i="16"/>
  <c r="DE9" i="16"/>
  <c r="DD9" i="16"/>
  <c r="DC9" i="16"/>
  <c r="DB9" i="16"/>
  <c r="DA9" i="16"/>
  <c r="CZ9" i="16"/>
  <c r="CY9" i="16"/>
  <c r="CX9" i="16"/>
  <c r="CW9" i="16"/>
  <c r="CV9" i="16"/>
  <c r="CU9" i="16"/>
  <c r="CT9" i="16"/>
  <c r="CS9" i="16"/>
  <c r="CR9" i="16"/>
  <c r="CQ9" i="16"/>
  <c r="CP9" i="16"/>
  <c r="CO9" i="16"/>
  <c r="CN9" i="16"/>
  <c r="CM9" i="16"/>
  <c r="CL9" i="16"/>
  <c r="CK9" i="16"/>
  <c r="CJ9" i="16"/>
  <c r="CI9" i="16"/>
  <c r="CH9" i="16"/>
  <c r="CG9" i="16"/>
  <c r="FD9" i="16" s="1"/>
  <c r="CA9" i="16"/>
  <c r="FC8" i="16"/>
  <c r="FB8" i="16"/>
  <c r="FA8" i="16"/>
  <c r="EZ8" i="16"/>
  <c r="EY8" i="16"/>
  <c r="EX8" i="16"/>
  <c r="EW8" i="16"/>
  <c r="EV8" i="16"/>
  <c r="EU8" i="16"/>
  <c r="ET8" i="16"/>
  <c r="ES8" i="16"/>
  <c r="ER8" i="16"/>
  <c r="EQ8" i="16"/>
  <c r="EP8" i="16"/>
  <c r="EO8" i="16"/>
  <c r="EN8" i="16"/>
  <c r="EM8" i="16"/>
  <c r="EL8" i="16"/>
  <c r="EK8" i="16"/>
  <c r="EJ8" i="16"/>
  <c r="EI8" i="16"/>
  <c r="EH8" i="16"/>
  <c r="EG8" i="16"/>
  <c r="EF8" i="16"/>
  <c r="EE8" i="16"/>
  <c r="ED8" i="16"/>
  <c r="EC8" i="16"/>
  <c r="EB8" i="16"/>
  <c r="EA8" i="16"/>
  <c r="DZ8" i="16"/>
  <c r="DY8" i="16"/>
  <c r="DX8" i="16"/>
  <c r="DW8" i="16"/>
  <c r="DV8" i="16"/>
  <c r="DU8" i="16"/>
  <c r="DT8" i="16"/>
  <c r="DS8" i="16"/>
  <c r="DR8" i="16"/>
  <c r="DQ8" i="16"/>
  <c r="DP8" i="16"/>
  <c r="DO8" i="16"/>
  <c r="DN8" i="16"/>
  <c r="DM8" i="16"/>
  <c r="DL8" i="16"/>
  <c r="DK8" i="16"/>
  <c r="DJ8" i="16"/>
  <c r="DI8" i="16"/>
  <c r="DH8" i="16"/>
  <c r="DG8" i="16"/>
  <c r="DF8" i="16"/>
  <c r="DE8" i="16"/>
  <c r="DD8" i="16"/>
  <c r="DC8" i="16"/>
  <c r="DB8" i="16"/>
  <c r="DA8" i="16"/>
  <c r="CZ8" i="16"/>
  <c r="CY8" i="16"/>
  <c r="CX8" i="16"/>
  <c r="CW8" i="16"/>
  <c r="CV8" i="16"/>
  <c r="CU8" i="16"/>
  <c r="CT8" i="16"/>
  <c r="CS8" i="16"/>
  <c r="CR8" i="16"/>
  <c r="CQ8" i="16"/>
  <c r="CP8" i="16"/>
  <c r="CO8" i="16"/>
  <c r="CN8" i="16"/>
  <c r="CM8" i="16"/>
  <c r="CL8" i="16"/>
  <c r="CK8" i="16"/>
  <c r="CJ8" i="16"/>
  <c r="CI8" i="16"/>
  <c r="CH8" i="16"/>
  <c r="CG8" i="16"/>
  <c r="FD8" i="16" s="1"/>
  <c r="CA8" i="16"/>
  <c r="FC7" i="16"/>
  <c r="FB7" i="16"/>
  <c r="FA7" i="16"/>
  <c r="EZ7" i="16"/>
  <c r="EY7" i="16"/>
  <c r="EX7" i="16"/>
  <c r="EW7" i="16"/>
  <c r="EV7" i="16"/>
  <c r="EU7" i="16"/>
  <c r="ET7" i="16"/>
  <c r="ES7" i="16"/>
  <c r="ER7" i="16"/>
  <c r="EQ7" i="16"/>
  <c r="EP7" i="16"/>
  <c r="EO7" i="16"/>
  <c r="EN7" i="16"/>
  <c r="EM7" i="16"/>
  <c r="EL7" i="16"/>
  <c r="EK7" i="16"/>
  <c r="EJ7" i="16"/>
  <c r="EI7" i="16"/>
  <c r="EH7" i="16"/>
  <c r="EG7" i="16"/>
  <c r="EF7" i="16"/>
  <c r="EE7" i="16"/>
  <c r="ED7" i="16"/>
  <c r="EC7" i="16"/>
  <c r="EB7" i="16"/>
  <c r="EA7" i="16"/>
  <c r="DZ7" i="16"/>
  <c r="DY7" i="16"/>
  <c r="DX7" i="16"/>
  <c r="DW7" i="16"/>
  <c r="DV7" i="16"/>
  <c r="DU7" i="16"/>
  <c r="DT7" i="16"/>
  <c r="DS7" i="16"/>
  <c r="DR7" i="16"/>
  <c r="DQ7" i="16"/>
  <c r="DP7" i="16"/>
  <c r="DO7" i="16"/>
  <c r="DN7" i="16"/>
  <c r="DM7" i="16"/>
  <c r="DL7" i="16"/>
  <c r="DK7" i="16"/>
  <c r="DJ7" i="16"/>
  <c r="DI7" i="16"/>
  <c r="DH7" i="16"/>
  <c r="DG7" i="16"/>
  <c r="DF7" i="16"/>
  <c r="DE7" i="16"/>
  <c r="DD7" i="16"/>
  <c r="DC7" i="16"/>
  <c r="DB7" i="16"/>
  <c r="DA7" i="16"/>
  <c r="CZ7" i="16"/>
  <c r="CY7" i="16"/>
  <c r="CX7" i="16"/>
  <c r="CW7" i="16"/>
  <c r="CV7" i="16"/>
  <c r="CU7" i="16"/>
  <c r="CT7" i="16"/>
  <c r="CS7" i="16"/>
  <c r="CR7" i="16"/>
  <c r="CQ7" i="16"/>
  <c r="CP7" i="16"/>
  <c r="CO7" i="16"/>
  <c r="CN7" i="16"/>
  <c r="CM7" i="16"/>
  <c r="CL7" i="16"/>
  <c r="CK7" i="16"/>
  <c r="CJ7" i="16"/>
  <c r="CI7" i="16"/>
  <c r="CH7" i="16"/>
  <c r="CG7" i="16"/>
  <c r="FD7" i="16" s="1"/>
  <c r="CA7" i="16"/>
  <c r="FC6" i="16"/>
  <c r="FB6" i="16"/>
  <c r="FB4" i="16" s="1"/>
  <c r="FA6" i="16"/>
  <c r="FA4" i="16" s="1"/>
  <c r="EZ6" i="16"/>
  <c r="EY6" i="16"/>
  <c r="EY4" i="16" s="1"/>
  <c r="EX6" i="16"/>
  <c r="EX4" i="16" s="1"/>
  <c r="EW6" i="16"/>
  <c r="EV6" i="16"/>
  <c r="EU6" i="16"/>
  <c r="ET6" i="16"/>
  <c r="ES6" i="16"/>
  <c r="ER6" i="16"/>
  <c r="EQ6" i="16"/>
  <c r="EP6" i="16"/>
  <c r="EP4" i="16" s="1"/>
  <c r="EO6" i="16"/>
  <c r="EO4" i="16" s="1"/>
  <c r="EN6" i="16"/>
  <c r="EM6" i="16"/>
  <c r="EM4" i="16" s="1"/>
  <c r="EL6" i="16"/>
  <c r="EL4" i="16" s="1"/>
  <c r="EK6" i="16"/>
  <c r="EJ6" i="16"/>
  <c r="EI6" i="16"/>
  <c r="EH6" i="16"/>
  <c r="EG6" i="16"/>
  <c r="EF6" i="16"/>
  <c r="EE6" i="16"/>
  <c r="ED6" i="16"/>
  <c r="ED4" i="16" s="1"/>
  <c r="EC6" i="16"/>
  <c r="EC4" i="16" s="1"/>
  <c r="EB6" i="16"/>
  <c r="EA6" i="16"/>
  <c r="EA4" i="16" s="1"/>
  <c r="DZ6" i="16"/>
  <c r="DZ4" i="16" s="1"/>
  <c r="DY6" i="16"/>
  <c r="DX6" i="16"/>
  <c r="DW6" i="16"/>
  <c r="DV6" i="16"/>
  <c r="DU6" i="16"/>
  <c r="DT6" i="16"/>
  <c r="DS6" i="16"/>
  <c r="DR6" i="16"/>
  <c r="DR4" i="16" s="1"/>
  <c r="DQ6" i="16"/>
  <c r="DQ4" i="16" s="1"/>
  <c r="DP6" i="16"/>
  <c r="DO6" i="16"/>
  <c r="DO4" i="16" s="1"/>
  <c r="DN6" i="16"/>
  <c r="DN4" i="16" s="1"/>
  <c r="DM6" i="16"/>
  <c r="DL6" i="16"/>
  <c r="DK6" i="16"/>
  <c r="DJ6" i="16"/>
  <c r="DI6" i="16"/>
  <c r="DH6" i="16"/>
  <c r="DG6" i="16"/>
  <c r="DF6" i="16"/>
  <c r="DF4" i="16" s="1"/>
  <c r="DE6" i="16"/>
  <c r="DE4" i="16" s="1"/>
  <c r="DD6" i="16"/>
  <c r="DC6" i="16"/>
  <c r="DC4" i="16" s="1"/>
  <c r="DB6" i="16"/>
  <c r="DB4" i="16" s="1"/>
  <c r="DA6" i="16"/>
  <c r="CZ6" i="16"/>
  <c r="CY6" i="16"/>
  <c r="CX6" i="16"/>
  <c r="CW6" i="16"/>
  <c r="CV6" i="16"/>
  <c r="CU6" i="16"/>
  <c r="CT6" i="16"/>
  <c r="CT4" i="16" s="1"/>
  <c r="CS6" i="16"/>
  <c r="CS4" i="16" s="1"/>
  <c r="CR6" i="16"/>
  <c r="CQ6" i="16"/>
  <c r="CQ4" i="16" s="1"/>
  <c r="CP6" i="16"/>
  <c r="CP4" i="16" s="1"/>
  <c r="CO6" i="16"/>
  <c r="CN6" i="16"/>
  <c r="CM6" i="16"/>
  <c r="CL6" i="16"/>
  <c r="CK6" i="16"/>
  <c r="CJ6" i="16"/>
  <c r="CI6" i="16"/>
  <c r="CH6" i="16"/>
  <c r="CH4" i="16" s="1"/>
  <c r="CG6" i="16"/>
  <c r="CG4" i="16" s="1"/>
  <c r="CA6" i="16"/>
  <c r="FC5" i="16"/>
  <c r="FC4" i="16" s="1"/>
  <c r="FB5" i="16"/>
  <c r="FA5" i="16"/>
  <c r="EZ5" i="16"/>
  <c r="EZ4" i="16" s="1"/>
  <c r="EY5" i="16"/>
  <c r="EX5" i="16"/>
  <c r="EW5" i="16"/>
  <c r="EV5" i="16"/>
  <c r="EU5" i="16"/>
  <c r="ET5" i="16"/>
  <c r="ET4" i="16" s="1"/>
  <c r="ES5" i="16"/>
  <c r="ES4" i="16" s="1"/>
  <c r="ER5" i="16"/>
  <c r="ER4" i="16" s="1"/>
  <c r="EQ5" i="16"/>
  <c r="EQ4" i="16" s="1"/>
  <c r="EP5" i="16"/>
  <c r="EO5" i="16"/>
  <c r="EN5" i="16"/>
  <c r="EN4" i="16" s="1"/>
  <c r="EM5" i="16"/>
  <c r="EL5" i="16"/>
  <c r="EK5" i="16"/>
  <c r="EJ5" i="16"/>
  <c r="EI5" i="16"/>
  <c r="EH5" i="16"/>
  <c r="EH4" i="16" s="1"/>
  <c r="EG5" i="16"/>
  <c r="EG4" i="16" s="1"/>
  <c r="EF5" i="16"/>
  <c r="EF4" i="16" s="1"/>
  <c r="EE5" i="16"/>
  <c r="EE4" i="16" s="1"/>
  <c r="ED5" i="16"/>
  <c r="EC5" i="16"/>
  <c r="EB5" i="16"/>
  <c r="EB4" i="16" s="1"/>
  <c r="EA5" i="16"/>
  <c r="DZ5" i="16"/>
  <c r="DY5" i="16"/>
  <c r="DX5" i="16"/>
  <c r="DW5" i="16"/>
  <c r="DV5" i="16"/>
  <c r="DV4" i="16" s="1"/>
  <c r="DU5" i="16"/>
  <c r="DU4" i="16" s="1"/>
  <c r="DT5" i="16"/>
  <c r="DT4" i="16" s="1"/>
  <c r="DS5" i="16"/>
  <c r="DS4" i="16" s="1"/>
  <c r="DR5" i="16"/>
  <c r="DQ5" i="16"/>
  <c r="DP5" i="16"/>
  <c r="DP4" i="16" s="1"/>
  <c r="DO5" i="16"/>
  <c r="DN5" i="16"/>
  <c r="DM5" i="16"/>
  <c r="DL5" i="16"/>
  <c r="DK5" i="16"/>
  <c r="DJ5" i="16"/>
  <c r="DJ4" i="16" s="1"/>
  <c r="DI5" i="16"/>
  <c r="DI4" i="16" s="1"/>
  <c r="DH5" i="16"/>
  <c r="DH4" i="16" s="1"/>
  <c r="DG5" i="16"/>
  <c r="DG4" i="16" s="1"/>
  <c r="DF5" i="16"/>
  <c r="DE5" i="16"/>
  <c r="DD5" i="16"/>
  <c r="DD4" i="16" s="1"/>
  <c r="DC5" i="16"/>
  <c r="DB5" i="16"/>
  <c r="DA5" i="16"/>
  <c r="CZ5" i="16"/>
  <c r="CY5" i="16"/>
  <c r="CX5" i="16"/>
  <c r="CX4" i="16" s="1"/>
  <c r="CW5" i="16"/>
  <c r="CW4" i="16" s="1"/>
  <c r="CV5" i="16"/>
  <c r="CV4" i="16" s="1"/>
  <c r="CU5" i="16"/>
  <c r="CU4" i="16" s="1"/>
  <c r="CT5" i="16"/>
  <c r="CS5" i="16"/>
  <c r="CR5" i="16"/>
  <c r="CR4" i="16" s="1"/>
  <c r="CQ5" i="16"/>
  <c r="CP5" i="16"/>
  <c r="CO5" i="16"/>
  <c r="CN5" i="16"/>
  <c r="CM5" i="16"/>
  <c r="CL5" i="16"/>
  <c r="CL4" i="16" s="1"/>
  <c r="CK5" i="16"/>
  <c r="CK4" i="16" s="1"/>
  <c r="CJ5" i="16"/>
  <c r="CJ4" i="16" s="1"/>
  <c r="CI5" i="16"/>
  <c r="CI4" i="16" s="1"/>
  <c r="CH5" i="16"/>
  <c r="CG5" i="16"/>
  <c r="EW4" i="16"/>
  <c r="EV4" i="16"/>
  <c r="EU4" i="16"/>
  <c r="EK4" i="16"/>
  <c r="EJ4" i="16"/>
  <c r="EI4" i="16"/>
  <c r="DY4" i="16"/>
  <c r="DX4" i="16"/>
  <c r="DW4" i="16"/>
  <c r="DM4" i="16"/>
  <c r="DL4" i="16"/>
  <c r="DK4" i="16"/>
  <c r="DA4" i="16"/>
  <c r="CZ4" i="16"/>
  <c r="CY4" i="16"/>
  <c r="CO4" i="16"/>
  <c r="CN4" i="16"/>
  <c r="CM4" i="16"/>
  <c r="C263" i="16" l="1"/>
  <c r="CA263" i="16" s="1"/>
  <c r="CA262" i="16"/>
  <c r="FD4" i="16"/>
  <c r="FD5" i="16"/>
  <c r="CA261" i="16"/>
  <c r="FD6" i="16"/>
  <c r="BU144" i="13"/>
  <c r="BU143" i="13" s="1"/>
  <c r="BT144" i="13"/>
  <c r="BT143" i="13" s="1"/>
  <c r="BS144" i="13"/>
  <c r="BS143" i="13" s="1"/>
  <c r="BR144" i="13"/>
  <c r="BR143" i="13" s="1"/>
  <c r="BI144" i="13"/>
  <c r="BI143" i="13" s="1"/>
  <c r="BH144" i="13"/>
  <c r="BH143" i="13" s="1"/>
  <c r="BG144" i="13"/>
  <c r="BG143" i="13" s="1"/>
  <c r="BF144" i="13"/>
  <c r="BF143" i="13" s="1"/>
  <c r="AW144" i="13"/>
  <c r="AW143" i="13" s="1"/>
  <c r="AV144" i="13"/>
  <c r="AV143" i="13" s="1"/>
  <c r="AU144" i="13"/>
  <c r="AU143" i="13" s="1"/>
  <c r="AT144" i="13"/>
  <c r="AT143" i="13" s="1"/>
  <c r="AK144" i="13"/>
  <c r="AK143" i="13" s="1"/>
  <c r="AJ144" i="13"/>
  <c r="AJ143" i="13" s="1"/>
  <c r="AI144" i="13"/>
  <c r="AI143" i="13" s="1"/>
  <c r="AH144" i="13"/>
  <c r="AH143" i="13" s="1"/>
  <c r="Y144" i="13"/>
  <c r="Y143" i="13" s="1"/>
  <c r="X144" i="13"/>
  <c r="X143" i="13" s="1"/>
  <c r="W144" i="13"/>
  <c r="W143" i="13" s="1"/>
  <c r="V144" i="13"/>
  <c r="V143" i="13" s="1"/>
  <c r="M144" i="13"/>
  <c r="M143" i="13" s="1"/>
  <c r="L144" i="13"/>
  <c r="L143" i="13" s="1"/>
  <c r="K144" i="13"/>
  <c r="K143" i="13" s="1"/>
  <c r="J144" i="13"/>
  <c r="J143" i="13" s="1"/>
  <c r="CA142" i="13"/>
  <c r="AY142" i="13"/>
  <c r="BY141" i="13"/>
  <c r="BY144" i="13" s="1"/>
  <c r="BY143" i="13" s="1"/>
  <c r="BX141" i="13"/>
  <c r="BW141" i="13"/>
  <c r="BV141" i="13"/>
  <c r="BU141" i="13"/>
  <c r="BT141" i="13"/>
  <c r="BS141" i="13"/>
  <c r="BR141" i="13"/>
  <c r="BQ141" i="13"/>
  <c r="BQ144" i="13" s="1"/>
  <c r="BQ143" i="13" s="1"/>
  <c r="BP141" i="13"/>
  <c r="BP144" i="13" s="1"/>
  <c r="BP143" i="13" s="1"/>
  <c r="BO141" i="13"/>
  <c r="BN141" i="13"/>
  <c r="BN144" i="13" s="1"/>
  <c r="BN143" i="13" s="1"/>
  <c r="BM141" i="13"/>
  <c r="BM144" i="13" s="1"/>
  <c r="BM143" i="13" s="1"/>
  <c r="BL141" i="13"/>
  <c r="BK141" i="13"/>
  <c r="BJ141" i="13"/>
  <c r="BI141" i="13"/>
  <c r="BH141" i="13"/>
  <c r="BG141" i="13"/>
  <c r="BF141" i="13"/>
  <c r="BE141" i="13"/>
  <c r="BE144" i="13" s="1"/>
  <c r="BE143" i="13" s="1"/>
  <c r="BD141" i="13"/>
  <c r="BD144" i="13" s="1"/>
  <c r="BD143" i="13" s="1"/>
  <c r="BC141" i="13"/>
  <c r="BB141" i="13"/>
  <c r="BB144" i="13" s="1"/>
  <c r="BB143" i="13" s="1"/>
  <c r="BA141" i="13"/>
  <c r="BA144" i="13" s="1"/>
  <c r="BA143" i="13" s="1"/>
  <c r="AZ141" i="13"/>
  <c r="AY141" i="13"/>
  <c r="AX141" i="13"/>
  <c r="AW141" i="13"/>
  <c r="AV141" i="13"/>
  <c r="AU141" i="13"/>
  <c r="AT141" i="13"/>
  <c r="AS141" i="13"/>
  <c r="AS144" i="13" s="1"/>
  <c r="AS143" i="13" s="1"/>
  <c r="AR141" i="13"/>
  <c r="AR144" i="13" s="1"/>
  <c r="AR143" i="13" s="1"/>
  <c r="AQ141" i="13"/>
  <c r="AP141" i="13"/>
  <c r="AP144" i="13" s="1"/>
  <c r="AP143" i="13" s="1"/>
  <c r="AO141" i="13"/>
  <c r="AO144" i="13" s="1"/>
  <c r="AO143" i="13" s="1"/>
  <c r="AN141" i="13"/>
  <c r="AM141" i="13"/>
  <c r="AL141" i="13"/>
  <c r="AK141" i="13"/>
  <c r="AJ141" i="13"/>
  <c r="AI141" i="13"/>
  <c r="AH141" i="13"/>
  <c r="AG141" i="13"/>
  <c r="AG144" i="13" s="1"/>
  <c r="AG143" i="13" s="1"/>
  <c r="AF141" i="13"/>
  <c r="AF144" i="13" s="1"/>
  <c r="AF143" i="13" s="1"/>
  <c r="AE141" i="13"/>
  <c r="AD141" i="13"/>
  <c r="AD144" i="13" s="1"/>
  <c r="AD143" i="13" s="1"/>
  <c r="AC141" i="13"/>
  <c r="AC144" i="13" s="1"/>
  <c r="AC143" i="13" s="1"/>
  <c r="AB141" i="13"/>
  <c r="AA141" i="13"/>
  <c r="Z141" i="13"/>
  <c r="Y141" i="13"/>
  <c r="X141" i="13"/>
  <c r="W141" i="13"/>
  <c r="V141" i="13"/>
  <c r="U141" i="13"/>
  <c r="U144" i="13" s="1"/>
  <c r="U143" i="13" s="1"/>
  <c r="T141" i="13"/>
  <c r="T144" i="13" s="1"/>
  <c r="T143" i="13" s="1"/>
  <c r="S141" i="13"/>
  <c r="R141" i="13"/>
  <c r="R144" i="13" s="1"/>
  <c r="R143" i="13" s="1"/>
  <c r="Q141" i="13"/>
  <c r="Q144" i="13" s="1"/>
  <c r="Q143" i="13" s="1"/>
  <c r="P141" i="13"/>
  <c r="O141" i="13"/>
  <c r="N141" i="13"/>
  <c r="M141" i="13"/>
  <c r="L141" i="13"/>
  <c r="K141" i="13"/>
  <c r="J141" i="13"/>
  <c r="I141" i="13"/>
  <c r="I144" i="13" s="1"/>
  <c r="I143" i="13" s="1"/>
  <c r="H141" i="13"/>
  <c r="H144" i="13" s="1"/>
  <c r="H143" i="13" s="1"/>
  <c r="G141" i="13"/>
  <c r="F141" i="13"/>
  <c r="CA141" i="13" s="1"/>
  <c r="E141" i="13"/>
  <c r="E144" i="13" s="1"/>
  <c r="E143" i="13" s="1"/>
  <c r="D141" i="13"/>
  <c r="C141" i="13"/>
  <c r="BY140" i="13"/>
  <c r="BX140" i="13"/>
  <c r="BW140" i="13"/>
  <c r="BV140" i="13"/>
  <c r="BU140" i="13"/>
  <c r="BT140" i="13"/>
  <c r="BS140" i="13"/>
  <c r="BR140" i="13"/>
  <c r="BQ140" i="13"/>
  <c r="BP140" i="13"/>
  <c r="BO140" i="13"/>
  <c r="BN140" i="13"/>
  <c r="BM140" i="13"/>
  <c r="BL140" i="13"/>
  <c r="BK140" i="13"/>
  <c r="BJ140" i="13"/>
  <c r="BI140" i="13"/>
  <c r="BH140" i="13"/>
  <c r="BG140" i="13"/>
  <c r="BF140" i="13"/>
  <c r="BE140" i="13"/>
  <c r="BD140" i="13"/>
  <c r="BC140" i="13"/>
  <c r="BB140" i="13"/>
  <c r="BA140" i="13"/>
  <c r="AZ140" i="13"/>
  <c r="AY140" i="13"/>
  <c r="AX140" i="13"/>
  <c r="AW140" i="13"/>
  <c r="AV140" i="13"/>
  <c r="AU140" i="13"/>
  <c r="AT140" i="13"/>
  <c r="AS140" i="13"/>
  <c r="AR140" i="13"/>
  <c r="AQ140" i="13"/>
  <c r="AP140" i="13"/>
  <c r="AO140" i="13"/>
  <c r="AN140" i="13"/>
  <c r="AM140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CA139" i="13"/>
  <c r="CA138" i="13"/>
  <c r="CA137" i="13"/>
  <c r="CA136" i="13"/>
  <c r="CA135" i="13"/>
  <c r="CA134" i="13"/>
  <c r="CA133" i="13"/>
  <c r="CA132" i="13"/>
  <c r="CA131" i="13"/>
  <c r="CA130" i="13"/>
  <c r="CA129" i="13"/>
  <c r="CA128" i="13"/>
  <c r="CA127" i="13"/>
  <c r="CA126" i="13"/>
  <c r="CA125" i="13"/>
  <c r="CA124" i="13"/>
  <c r="CA123" i="13"/>
  <c r="CA122" i="13"/>
  <c r="CA121" i="13"/>
  <c r="CA120" i="13"/>
  <c r="CA119" i="13"/>
  <c r="CA118" i="13"/>
  <c r="BY117" i="13"/>
  <c r="BX117" i="13"/>
  <c r="BX144" i="13" s="1"/>
  <c r="BX143" i="13" s="1"/>
  <c r="BW117" i="13"/>
  <c r="BW144" i="13" s="1"/>
  <c r="BW143" i="13" s="1"/>
  <c r="BV117" i="13"/>
  <c r="BV144" i="13" s="1"/>
  <c r="BV143" i="13" s="1"/>
  <c r="BU117" i="13"/>
  <c r="BT117" i="13"/>
  <c r="BS117" i="13"/>
  <c r="BR117" i="13"/>
  <c r="BQ117" i="13"/>
  <c r="BP117" i="13"/>
  <c r="BO117" i="13"/>
  <c r="BO144" i="13" s="1"/>
  <c r="BO143" i="13" s="1"/>
  <c r="BN117" i="13"/>
  <c r="BM117" i="13"/>
  <c r="BL117" i="13"/>
  <c r="BL144" i="13" s="1"/>
  <c r="BL143" i="13" s="1"/>
  <c r="BK117" i="13"/>
  <c r="BK144" i="13" s="1"/>
  <c r="BK143" i="13" s="1"/>
  <c r="BJ117" i="13"/>
  <c r="BJ144" i="13" s="1"/>
  <c r="BJ143" i="13" s="1"/>
  <c r="BI117" i="13"/>
  <c r="BH117" i="13"/>
  <c r="BG117" i="13"/>
  <c r="BF117" i="13"/>
  <c r="BE117" i="13"/>
  <c r="BD117" i="13"/>
  <c r="BC117" i="13"/>
  <c r="BC144" i="13" s="1"/>
  <c r="BC143" i="13" s="1"/>
  <c r="BB117" i="13"/>
  <c r="BA117" i="13"/>
  <c r="AZ117" i="13"/>
  <c r="AZ144" i="13" s="1"/>
  <c r="AZ143" i="13" s="1"/>
  <c r="AY117" i="13"/>
  <c r="AY144" i="13" s="1"/>
  <c r="AY143" i="13" s="1"/>
  <c r="AX117" i="13"/>
  <c r="AX144" i="13" s="1"/>
  <c r="AX143" i="13" s="1"/>
  <c r="AW117" i="13"/>
  <c r="AV117" i="13"/>
  <c r="AU117" i="13"/>
  <c r="AT117" i="13"/>
  <c r="AS117" i="13"/>
  <c r="AR117" i="13"/>
  <c r="AQ117" i="13"/>
  <c r="AQ144" i="13" s="1"/>
  <c r="AQ143" i="13" s="1"/>
  <c r="AP117" i="13"/>
  <c r="AO117" i="13"/>
  <c r="AN117" i="13"/>
  <c r="AN144" i="13" s="1"/>
  <c r="AN143" i="13" s="1"/>
  <c r="AM117" i="13"/>
  <c r="AM144" i="13" s="1"/>
  <c r="AM143" i="13" s="1"/>
  <c r="AL117" i="13"/>
  <c r="AL144" i="13" s="1"/>
  <c r="AL143" i="13" s="1"/>
  <c r="AK117" i="13"/>
  <c r="AJ117" i="13"/>
  <c r="AI117" i="13"/>
  <c r="AH117" i="13"/>
  <c r="AG117" i="13"/>
  <c r="AF117" i="13"/>
  <c r="AE117" i="13"/>
  <c r="AE144" i="13" s="1"/>
  <c r="AE143" i="13" s="1"/>
  <c r="AD117" i="13"/>
  <c r="AC117" i="13"/>
  <c r="AB117" i="13"/>
  <c r="AB144" i="13" s="1"/>
  <c r="AB143" i="13" s="1"/>
  <c r="AA117" i="13"/>
  <c r="AA144" i="13" s="1"/>
  <c r="AA143" i="13" s="1"/>
  <c r="Z117" i="13"/>
  <c r="Z144" i="13" s="1"/>
  <c r="Z143" i="13" s="1"/>
  <c r="Y117" i="13"/>
  <c r="X117" i="13"/>
  <c r="W117" i="13"/>
  <c r="V117" i="13"/>
  <c r="U117" i="13"/>
  <c r="T117" i="13"/>
  <c r="S117" i="13"/>
  <c r="S144" i="13" s="1"/>
  <c r="S143" i="13" s="1"/>
  <c r="R117" i="13"/>
  <c r="Q117" i="13"/>
  <c r="P117" i="13"/>
  <c r="P144" i="13" s="1"/>
  <c r="P143" i="13" s="1"/>
  <c r="O117" i="13"/>
  <c r="O144" i="13" s="1"/>
  <c r="O143" i="13" s="1"/>
  <c r="N117" i="13"/>
  <c r="N144" i="13" s="1"/>
  <c r="N143" i="13" s="1"/>
  <c r="M117" i="13"/>
  <c r="L117" i="13"/>
  <c r="K117" i="13"/>
  <c r="J117" i="13"/>
  <c r="I117" i="13"/>
  <c r="H117" i="13"/>
  <c r="G117" i="13"/>
  <c r="G144" i="13" s="1"/>
  <c r="G143" i="13" s="1"/>
  <c r="F117" i="13"/>
  <c r="E117" i="13"/>
  <c r="D117" i="13"/>
  <c r="D144" i="13" s="1"/>
  <c r="D143" i="13" s="1"/>
  <c r="C117" i="13"/>
  <c r="C144" i="13" s="1"/>
  <c r="CA116" i="13"/>
  <c r="CA115" i="13"/>
  <c r="CA114" i="13"/>
  <c r="CA113" i="13"/>
  <c r="CA112" i="13"/>
  <c r="CA111" i="13"/>
  <c r="CA110" i="13"/>
  <c r="CA109" i="13"/>
  <c r="BY108" i="13"/>
  <c r="BY107" i="13" s="1"/>
  <c r="BX108" i="13"/>
  <c r="BX107" i="13" s="1"/>
  <c r="BW108" i="13"/>
  <c r="BW107" i="13" s="1"/>
  <c r="BV108" i="13"/>
  <c r="BV107" i="13" s="1"/>
  <c r="BU108" i="13"/>
  <c r="BT108" i="13"/>
  <c r="BT107" i="13" s="1"/>
  <c r="BS108" i="13"/>
  <c r="BR108" i="13"/>
  <c r="BQ108" i="13"/>
  <c r="BP108" i="13"/>
  <c r="BO108" i="13"/>
  <c r="BN108" i="13"/>
  <c r="BM108" i="13"/>
  <c r="BM107" i="13" s="1"/>
  <c r="BL108" i="13"/>
  <c r="BL107" i="13" s="1"/>
  <c r="BK108" i="13"/>
  <c r="BK107" i="13" s="1"/>
  <c r="BJ108" i="13"/>
  <c r="BJ107" i="13" s="1"/>
  <c r="BI108" i="13"/>
  <c r="BH108" i="13"/>
  <c r="BH107" i="13" s="1"/>
  <c r="BG108" i="13"/>
  <c r="BF108" i="13"/>
  <c r="BE108" i="13"/>
  <c r="BD108" i="13"/>
  <c r="BC108" i="13"/>
  <c r="BB108" i="13"/>
  <c r="BA108" i="13"/>
  <c r="BA107" i="13" s="1"/>
  <c r="AZ108" i="13"/>
  <c r="AZ107" i="13" s="1"/>
  <c r="AY108" i="13"/>
  <c r="AY107" i="13" s="1"/>
  <c r="AX108" i="13"/>
  <c r="AX107" i="13" s="1"/>
  <c r="AW108" i="13"/>
  <c r="AV108" i="13"/>
  <c r="AV107" i="13" s="1"/>
  <c r="AU108" i="13"/>
  <c r="AT108" i="13"/>
  <c r="AS108" i="13"/>
  <c r="AR108" i="13"/>
  <c r="AQ108" i="13"/>
  <c r="AP108" i="13"/>
  <c r="AO108" i="13"/>
  <c r="AO107" i="13" s="1"/>
  <c r="AN108" i="13"/>
  <c r="AN107" i="13" s="1"/>
  <c r="AM108" i="13"/>
  <c r="AM107" i="13" s="1"/>
  <c r="AL108" i="13"/>
  <c r="AL107" i="13" s="1"/>
  <c r="AK108" i="13"/>
  <c r="AJ108" i="13"/>
  <c r="AJ107" i="13" s="1"/>
  <c r="AI108" i="13"/>
  <c r="AH108" i="13"/>
  <c r="AG108" i="13"/>
  <c r="AF108" i="13"/>
  <c r="AE108" i="13"/>
  <c r="AD108" i="13"/>
  <c r="AC108" i="13"/>
  <c r="AC107" i="13" s="1"/>
  <c r="AB108" i="13"/>
  <c r="AB107" i="13" s="1"/>
  <c r="AA108" i="13"/>
  <c r="AA107" i="13" s="1"/>
  <c r="Z108" i="13"/>
  <c r="Z107" i="13" s="1"/>
  <c r="Y108" i="13"/>
  <c r="X108" i="13"/>
  <c r="X107" i="13" s="1"/>
  <c r="W108" i="13"/>
  <c r="V108" i="13"/>
  <c r="U108" i="13"/>
  <c r="T108" i="13"/>
  <c r="S108" i="13"/>
  <c r="R108" i="13"/>
  <c r="Q108" i="13"/>
  <c r="Q107" i="13" s="1"/>
  <c r="P108" i="13"/>
  <c r="P107" i="13" s="1"/>
  <c r="O108" i="13"/>
  <c r="O107" i="13" s="1"/>
  <c r="N108" i="13"/>
  <c r="N107" i="13" s="1"/>
  <c r="M108" i="13"/>
  <c r="L108" i="13"/>
  <c r="L107" i="13" s="1"/>
  <c r="K108" i="13"/>
  <c r="J108" i="13"/>
  <c r="I108" i="13"/>
  <c r="H108" i="13"/>
  <c r="G108" i="13"/>
  <c r="F108" i="13"/>
  <c r="E108" i="13"/>
  <c r="E107" i="13" s="1"/>
  <c r="D108" i="13"/>
  <c r="D107" i="13" s="1"/>
  <c r="C108" i="13"/>
  <c r="C107" i="13" s="1"/>
  <c r="BU107" i="13"/>
  <c r="BS107" i="13"/>
  <c r="BR107" i="13"/>
  <c r="BQ107" i="13"/>
  <c r="BP107" i="13"/>
  <c r="BO107" i="13"/>
  <c r="BN107" i="13"/>
  <c r="BI107" i="13"/>
  <c r="BG107" i="13"/>
  <c r="BF107" i="13"/>
  <c r="BE107" i="13"/>
  <c r="BD107" i="13"/>
  <c r="BC107" i="13"/>
  <c r="BB107" i="13"/>
  <c r="AW107" i="13"/>
  <c r="AU107" i="13"/>
  <c r="AT107" i="13"/>
  <c r="AS107" i="13"/>
  <c r="AR107" i="13"/>
  <c r="AQ107" i="13"/>
  <c r="AP107" i="13"/>
  <c r="AK107" i="13"/>
  <c r="AI107" i="13"/>
  <c r="AH107" i="13"/>
  <c r="AG107" i="13"/>
  <c r="AF107" i="13"/>
  <c r="AE107" i="13"/>
  <c r="AD107" i="13"/>
  <c r="Y107" i="13"/>
  <c r="W107" i="13"/>
  <c r="V107" i="13"/>
  <c r="U107" i="13"/>
  <c r="T107" i="13"/>
  <c r="S107" i="13"/>
  <c r="R107" i="13"/>
  <c r="M107" i="13"/>
  <c r="K107" i="13"/>
  <c r="J107" i="13"/>
  <c r="I107" i="13"/>
  <c r="H107" i="13"/>
  <c r="G107" i="13"/>
  <c r="F107" i="13"/>
  <c r="CA106" i="13"/>
  <c r="CA105" i="13"/>
  <c r="CA104" i="13"/>
  <c r="CA103" i="13"/>
  <c r="CA102" i="13"/>
  <c r="CA101" i="13"/>
  <c r="CA100" i="13"/>
  <c r="CA99" i="13"/>
  <c r="CA98" i="13"/>
  <c r="CA97" i="13"/>
  <c r="CA96" i="13"/>
  <c r="CA95" i="13"/>
  <c r="CA94" i="13"/>
  <c r="CA93" i="13"/>
  <c r="CA92" i="13"/>
  <c r="CA91" i="13"/>
  <c r="CA90" i="13"/>
  <c r="CA89" i="13"/>
  <c r="CA88" i="13"/>
  <c r="CA87" i="13"/>
  <c r="CA86" i="13"/>
  <c r="CA85" i="13"/>
  <c r="CA84" i="13"/>
  <c r="CA83" i="13"/>
  <c r="CA82" i="13"/>
  <c r="CA81" i="13"/>
  <c r="CA80" i="13"/>
  <c r="CA79" i="13"/>
  <c r="CA78" i="13"/>
  <c r="CA77" i="13"/>
  <c r="CA76" i="13"/>
  <c r="CA75" i="13"/>
  <c r="CA74" i="13"/>
  <c r="CA73" i="13"/>
  <c r="CA72" i="13"/>
  <c r="CA71" i="13"/>
  <c r="CA70" i="13"/>
  <c r="CA69" i="13"/>
  <c r="CA68" i="13"/>
  <c r="CA67" i="13"/>
  <c r="BY66" i="13"/>
  <c r="BX66" i="13"/>
  <c r="BW66" i="13"/>
  <c r="BV66" i="13"/>
  <c r="BU66" i="13"/>
  <c r="BT66" i="13"/>
  <c r="BS66" i="13"/>
  <c r="BR66" i="13"/>
  <c r="BQ66" i="13"/>
  <c r="BP66" i="13"/>
  <c r="BO66" i="13"/>
  <c r="BN66" i="13"/>
  <c r="BM66" i="13"/>
  <c r="BL66" i="13"/>
  <c r="BK66" i="13"/>
  <c r="BJ66" i="13"/>
  <c r="BI66" i="13"/>
  <c r="BH66" i="13"/>
  <c r="BG66" i="13"/>
  <c r="BF66" i="13"/>
  <c r="BE66" i="13"/>
  <c r="BD66" i="13"/>
  <c r="BC66" i="13"/>
  <c r="BB66" i="13"/>
  <c r="BA66" i="13"/>
  <c r="AZ66" i="13"/>
  <c r="AY66" i="13"/>
  <c r="AX66" i="13"/>
  <c r="AW66" i="13"/>
  <c r="AV66" i="13"/>
  <c r="AU66" i="13"/>
  <c r="AT66" i="13"/>
  <c r="AS66" i="13"/>
  <c r="AR66" i="13"/>
  <c r="AQ66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CA66" i="13" s="1"/>
  <c r="CA65" i="13"/>
  <c r="CA64" i="13"/>
  <c r="CA63" i="13"/>
  <c r="CA62" i="13"/>
  <c r="CA61" i="13"/>
  <c r="CA60" i="13"/>
  <c r="CA59" i="13"/>
  <c r="CA58" i="13"/>
  <c r="CA57" i="13"/>
  <c r="CA56" i="13"/>
  <c r="CA55" i="13"/>
  <c r="CA54" i="13"/>
  <c r="CA53" i="13"/>
  <c r="CA52" i="13"/>
  <c r="CA51" i="13"/>
  <c r="CA50" i="13"/>
  <c r="CA49" i="13"/>
  <c r="CA48" i="13"/>
  <c r="CA47" i="13"/>
  <c r="CA46" i="13"/>
  <c r="CA45" i="13"/>
  <c r="CA44" i="13"/>
  <c r="CA43" i="13"/>
  <c r="CA42" i="13"/>
  <c r="CA41" i="13"/>
  <c r="CA40" i="13"/>
  <c r="CA39" i="13"/>
  <c r="CA38" i="13"/>
  <c r="CA37" i="13"/>
  <c r="CA36" i="13"/>
  <c r="CA35" i="13"/>
  <c r="CA34" i="13"/>
  <c r="CA33" i="13"/>
  <c r="CA32" i="13"/>
  <c r="CA31" i="13"/>
  <c r="CA30" i="13"/>
  <c r="CA29" i="13"/>
  <c r="CA28" i="13"/>
  <c r="CA27" i="13"/>
  <c r="CA26" i="13"/>
  <c r="CA25" i="13"/>
  <c r="CA24" i="13"/>
  <c r="CA23" i="13"/>
  <c r="CA22" i="13"/>
  <c r="CA21" i="13"/>
  <c r="CA20" i="13"/>
  <c r="CA19" i="13"/>
  <c r="CA18" i="13"/>
  <c r="CA17" i="13"/>
  <c r="CA16" i="13"/>
  <c r="CA15" i="13"/>
  <c r="CA14" i="13"/>
  <c r="CA13" i="13"/>
  <c r="CA12" i="13"/>
  <c r="FD11" i="13"/>
  <c r="FC11" i="13"/>
  <c r="ER11" i="13"/>
  <c r="EQ11" i="13"/>
  <c r="EF11" i="13"/>
  <c r="EE11" i="13"/>
  <c r="DT11" i="13"/>
  <c r="DS11" i="13"/>
  <c r="DH11" i="13"/>
  <c r="DG11" i="13"/>
  <c r="CV11" i="13"/>
  <c r="CU11" i="13"/>
  <c r="CA11" i="13"/>
  <c r="FI10" i="13"/>
  <c r="CA10" i="13"/>
  <c r="FH9" i="13"/>
  <c r="FG9" i="13"/>
  <c r="FF9" i="13"/>
  <c r="FE9" i="13"/>
  <c r="FD9" i="13"/>
  <c r="FC9" i="13"/>
  <c r="FB9" i="13"/>
  <c r="FA9" i="13"/>
  <c r="EZ9" i="13"/>
  <c r="EY9" i="13"/>
  <c r="EX9" i="13"/>
  <c r="EW9" i="13"/>
  <c r="EV9" i="13"/>
  <c r="EU9" i="13"/>
  <c r="ET9" i="13"/>
  <c r="ES9" i="13"/>
  <c r="ER9" i="13"/>
  <c r="EQ9" i="13"/>
  <c r="EP9" i="13"/>
  <c r="EO9" i="13"/>
  <c r="EN9" i="13"/>
  <c r="EM9" i="13"/>
  <c r="EL9" i="13"/>
  <c r="EK9" i="13"/>
  <c r="EJ9" i="13"/>
  <c r="EI9" i="13"/>
  <c r="EH9" i="13"/>
  <c r="EG9" i="13"/>
  <c r="EF9" i="13"/>
  <c r="EE9" i="13"/>
  <c r="ED9" i="13"/>
  <c r="EC9" i="13"/>
  <c r="EB9" i="13"/>
  <c r="EA9" i="13"/>
  <c r="DZ9" i="13"/>
  <c r="DY9" i="13"/>
  <c r="DX9" i="13"/>
  <c r="DW9" i="13"/>
  <c r="DV9" i="13"/>
  <c r="DU9" i="13"/>
  <c r="DT9" i="13"/>
  <c r="DS9" i="13"/>
  <c r="DR9" i="13"/>
  <c r="DQ9" i="13"/>
  <c r="DP9" i="13"/>
  <c r="DO9" i="13"/>
  <c r="DN9" i="13"/>
  <c r="DM9" i="13"/>
  <c r="DL9" i="13"/>
  <c r="DK9" i="13"/>
  <c r="DJ9" i="13"/>
  <c r="DI9" i="13"/>
  <c r="DH9" i="13"/>
  <c r="DG9" i="13"/>
  <c r="DF9" i="13"/>
  <c r="DE9" i="13"/>
  <c r="DD9" i="13"/>
  <c r="DC9" i="13"/>
  <c r="DB9" i="13"/>
  <c r="DA9" i="13"/>
  <c r="CZ9" i="13"/>
  <c r="CY9" i="13"/>
  <c r="CX9" i="13"/>
  <c r="CW9" i="13"/>
  <c r="CV9" i="13"/>
  <c r="CU9" i="13"/>
  <c r="CT9" i="13"/>
  <c r="CS9" i="13"/>
  <c r="CR9" i="13"/>
  <c r="CQ9" i="13"/>
  <c r="CP9" i="13"/>
  <c r="CO9" i="13"/>
  <c r="FI9" i="13" s="1"/>
  <c r="CN9" i="13"/>
  <c r="CM9" i="13"/>
  <c r="CL9" i="13"/>
  <c r="CK9" i="13"/>
  <c r="CA9" i="13"/>
  <c r="FH8" i="13"/>
  <c r="FG8" i="13"/>
  <c r="FF8" i="13"/>
  <c r="FE8" i="13"/>
  <c r="FD8" i="13"/>
  <c r="FC8" i="13"/>
  <c r="FB8" i="13"/>
  <c r="FA8" i="13"/>
  <c r="EZ8" i="13"/>
  <c r="EY8" i="13"/>
  <c r="EX8" i="13"/>
  <c r="EW8" i="13"/>
  <c r="EV8" i="13"/>
  <c r="EU8" i="13"/>
  <c r="ET8" i="13"/>
  <c r="ES8" i="13"/>
  <c r="ER8" i="13"/>
  <c r="EQ8" i="13"/>
  <c r="EP8" i="13"/>
  <c r="EO8" i="13"/>
  <c r="EN8" i="13"/>
  <c r="EM8" i="13"/>
  <c r="EL8" i="13"/>
  <c r="EK8" i="13"/>
  <c r="EJ8" i="13"/>
  <c r="EI8" i="13"/>
  <c r="EH8" i="13"/>
  <c r="EG8" i="13"/>
  <c r="EF8" i="13"/>
  <c r="EE8" i="13"/>
  <c r="ED8" i="13"/>
  <c r="EC8" i="13"/>
  <c r="EB8" i="13"/>
  <c r="EA8" i="13"/>
  <c r="DZ8" i="13"/>
  <c r="DY8" i="13"/>
  <c r="DX8" i="13"/>
  <c r="DW8" i="13"/>
  <c r="DV8" i="13"/>
  <c r="DU8" i="13"/>
  <c r="DT8" i="13"/>
  <c r="DS8" i="13"/>
  <c r="DR8" i="13"/>
  <c r="DQ8" i="13"/>
  <c r="DP8" i="13"/>
  <c r="DO8" i="13"/>
  <c r="DN8" i="13"/>
  <c r="DM8" i="13"/>
  <c r="DL8" i="13"/>
  <c r="DK8" i="13"/>
  <c r="DJ8" i="13"/>
  <c r="DI8" i="13"/>
  <c r="DH8" i="13"/>
  <c r="DG8" i="13"/>
  <c r="DF8" i="13"/>
  <c r="DE8" i="13"/>
  <c r="DD8" i="13"/>
  <c r="DC8" i="13"/>
  <c r="DB8" i="13"/>
  <c r="DA8" i="13"/>
  <c r="CZ8" i="13"/>
  <c r="CY8" i="13"/>
  <c r="CX8" i="13"/>
  <c r="CW8" i="13"/>
  <c r="CV8" i="13"/>
  <c r="CU8" i="13"/>
  <c r="CT8" i="13"/>
  <c r="CS8" i="13"/>
  <c r="CR8" i="13"/>
  <c r="CQ8" i="13"/>
  <c r="CP8" i="13"/>
  <c r="CO8" i="13"/>
  <c r="CN8" i="13"/>
  <c r="CM8" i="13"/>
  <c r="CL8" i="13"/>
  <c r="CK8" i="13"/>
  <c r="FI8" i="13" s="1"/>
  <c r="CA8" i="13"/>
  <c r="FH7" i="13"/>
  <c r="FG7" i="13"/>
  <c r="FF7" i="13"/>
  <c r="FE7" i="13"/>
  <c r="FD7" i="13"/>
  <c r="FC7" i="13"/>
  <c r="FB7" i="13"/>
  <c r="FA7" i="13"/>
  <c r="EZ7" i="13"/>
  <c r="EY7" i="13"/>
  <c r="EX7" i="13"/>
  <c r="EW7" i="13"/>
  <c r="EV7" i="13"/>
  <c r="EU7" i="13"/>
  <c r="ET7" i="13"/>
  <c r="ES7" i="13"/>
  <c r="ER7" i="13"/>
  <c r="EQ7" i="13"/>
  <c r="EP7" i="13"/>
  <c r="EO7" i="13"/>
  <c r="EN7" i="13"/>
  <c r="EM7" i="13"/>
  <c r="EL7" i="13"/>
  <c r="EK7" i="13"/>
  <c r="EJ7" i="13"/>
  <c r="EI7" i="13"/>
  <c r="EH7" i="13"/>
  <c r="EG7" i="13"/>
  <c r="EF7" i="13"/>
  <c r="EE7" i="13"/>
  <c r="ED7" i="13"/>
  <c r="EC7" i="13"/>
  <c r="EB7" i="13"/>
  <c r="EA7" i="13"/>
  <c r="DZ7" i="13"/>
  <c r="DY7" i="13"/>
  <c r="DX7" i="13"/>
  <c r="DW7" i="13"/>
  <c r="DV7" i="13"/>
  <c r="DU7" i="13"/>
  <c r="DT7" i="13"/>
  <c r="DS7" i="13"/>
  <c r="DR7" i="13"/>
  <c r="DQ7" i="13"/>
  <c r="DP7" i="13"/>
  <c r="DO7" i="13"/>
  <c r="DN7" i="13"/>
  <c r="DM7" i="13"/>
  <c r="DL7" i="13"/>
  <c r="DK7" i="13"/>
  <c r="DJ7" i="13"/>
  <c r="DI7" i="13"/>
  <c r="DH7" i="13"/>
  <c r="DG7" i="13"/>
  <c r="DF7" i="13"/>
  <c r="DE7" i="13"/>
  <c r="DD7" i="13"/>
  <c r="DC7" i="13"/>
  <c r="DB7" i="13"/>
  <c r="DA7" i="13"/>
  <c r="CZ7" i="13"/>
  <c r="CY7" i="13"/>
  <c r="CX7" i="13"/>
  <c r="CW7" i="13"/>
  <c r="CV7" i="13"/>
  <c r="CU7" i="13"/>
  <c r="CT7" i="13"/>
  <c r="CS7" i="13"/>
  <c r="CR7" i="13"/>
  <c r="CQ7" i="13"/>
  <c r="CP7" i="13"/>
  <c r="CO7" i="13"/>
  <c r="CN7" i="13"/>
  <c r="CM7" i="13"/>
  <c r="CL7" i="13"/>
  <c r="CK7" i="13"/>
  <c r="FI7" i="13" s="1"/>
  <c r="CA7" i="13"/>
  <c r="FH6" i="13"/>
  <c r="FG6" i="13"/>
  <c r="FF6" i="13"/>
  <c r="FE6" i="13"/>
  <c r="FE11" i="13" s="1"/>
  <c r="FD6" i="13"/>
  <c r="FC6" i="13"/>
  <c r="FB6" i="13"/>
  <c r="FA6" i="13"/>
  <c r="EZ6" i="13"/>
  <c r="EY6" i="13"/>
  <c r="EX6" i="13"/>
  <c r="EW6" i="13"/>
  <c r="EV6" i="13"/>
  <c r="EU6" i="13"/>
  <c r="ET6" i="13"/>
  <c r="ES6" i="13"/>
  <c r="ES11" i="13" s="1"/>
  <c r="ER6" i="13"/>
  <c r="EQ6" i="13"/>
  <c r="EP6" i="13"/>
  <c r="EO6" i="13"/>
  <c r="EN6" i="13"/>
  <c r="EM6" i="13"/>
  <c r="EL6" i="13"/>
  <c r="EK6" i="13"/>
  <c r="EJ6" i="13"/>
  <c r="EI6" i="13"/>
  <c r="EH6" i="13"/>
  <c r="EG6" i="13"/>
  <c r="EG11" i="13" s="1"/>
  <c r="EF6" i="13"/>
  <c r="EE6" i="13"/>
  <c r="ED6" i="13"/>
  <c r="EC6" i="13"/>
  <c r="EB6" i="13"/>
  <c r="EA6" i="13"/>
  <c r="DZ6" i="13"/>
  <c r="DY6" i="13"/>
  <c r="DX6" i="13"/>
  <c r="DW6" i="13"/>
  <c r="DV6" i="13"/>
  <c r="DU6" i="13"/>
  <c r="DU11" i="13" s="1"/>
  <c r="DT6" i="13"/>
  <c r="DS6" i="13"/>
  <c r="DR6" i="13"/>
  <c r="DQ6" i="13"/>
  <c r="DP6" i="13"/>
  <c r="DO6" i="13"/>
  <c r="DN6" i="13"/>
  <c r="DM6" i="13"/>
  <c r="DL6" i="13"/>
  <c r="DK6" i="13"/>
  <c r="DJ6" i="13"/>
  <c r="DI6" i="13"/>
  <c r="DI11" i="13" s="1"/>
  <c r="DH6" i="13"/>
  <c r="DG6" i="13"/>
  <c r="DF6" i="13"/>
  <c r="DE6" i="13"/>
  <c r="DD6" i="13"/>
  <c r="DC6" i="13"/>
  <c r="DB6" i="13"/>
  <c r="DA6" i="13"/>
  <c r="CZ6" i="13"/>
  <c r="CY6" i="13"/>
  <c r="CX6" i="13"/>
  <c r="CW6" i="13"/>
  <c r="CW11" i="13" s="1"/>
  <c r="CV6" i="13"/>
  <c r="CU6" i="13"/>
  <c r="CT6" i="13"/>
  <c r="CS6" i="13"/>
  <c r="CR6" i="13"/>
  <c r="CQ6" i="13"/>
  <c r="CP6" i="13"/>
  <c r="CO6" i="13"/>
  <c r="CN6" i="13"/>
  <c r="CM6" i="13"/>
  <c r="CL6" i="13"/>
  <c r="CK6" i="13"/>
  <c r="FI6" i="13" s="1"/>
  <c r="CA6" i="13"/>
  <c r="FH5" i="13"/>
  <c r="FH11" i="13" s="1"/>
  <c r="FG5" i="13"/>
  <c r="FG11" i="13" s="1"/>
  <c r="FF5" i="13"/>
  <c r="FF11" i="13" s="1"/>
  <c r="FE5" i="13"/>
  <c r="FD5" i="13"/>
  <c r="FC5" i="13"/>
  <c r="FB5" i="13"/>
  <c r="FB11" i="13" s="1"/>
  <c r="FA5" i="13"/>
  <c r="FA11" i="13" s="1"/>
  <c r="EZ5" i="13"/>
  <c r="EZ11" i="13" s="1"/>
  <c r="EY5" i="13"/>
  <c r="EY11" i="13" s="1"/>
  <c r="EX5" i="13"/>
  <c r="EX11" i="13" s="1"/>
  <c r="EW5" i="13"/>
  <c r="EW11" i="13" s="1"/>
  <c r="EV5" i="13"/>
  <c r="EV11" i="13" s="1"/>
  <c r="EU5" i="13"/>
  <c r="EU11" i="13" s="1"/>
  <c r="ET5" i="13"/>
  <c r="ET11" i="13" s="1"/>
  <c r="ES5" i="13"/>
  <c r="ER5" i="13"/>
  <c r="EQ5" i="13"/>
  <c r="EP5" i="13"/>
  <c r="EP11" i="13" s="1"/>
  <c r="EO5" i="13"/>
  <c r="EO11" i="13" s="1"/>
  <c r="EN5" i="13"/>
  <c r="EN11" i="13" s="1"/>
  <c r="EM5" i="13"/>
  <c r="EM11" i="13" s="1"/>
  <c r="EL5" i="13"/>
  <c r="EL11" i="13" s="1"/>
  <c r="EK5" i="13"/>
  <c r="EK11" i="13" s="1"/>
  <c r="EJ5" i="13"/>
  <c r="EJ11" i="13" s="1"/>
  <c r="EI5" i="13"/>
  <c r="EI11" i="13" s="1"/>
  <c r="EH5" i="13"/>
  <c r="EH11" i="13" s="1"/>
  <c r="EG5" i="13"/>
  <c r="EF5" i="13"/>
  <c r="EE5" i="13"/>
  <c r="ED5" i="13"/>
  <c r="ED11" i="13" s="1"/>
  <c r="EC5" i="13"/>
  <c r="EC11" i="13" s="1"/>
  <c r="EB5" i="13"/>
  <c r="EB11" i="13" s="1"/>
  <c r="EA5" i="13"/>
  <c r="EA11" i="13" s="1"/>
  <c r="DZ5" i="13"/>
  <c r="DZ11" i="13" s="1"/>
  <c r="DY5" i="13"/>
  <c r="DY11" i="13" s="1"/>
  <c r="DX5" i="13"/>
  <c r="DX11" i="13" s="1"/>
  <c r="DW5" i="13"/>
  <c r="DW11" i="13" s="1"/>
  <c r="DV5" i="13"/>
  <c r="DV11" i="13" s="1"/>
  <c r="DU5" i="13"/>
  <c r="DT5" i="13"/>
  <c r="DS5" i="13"/>
  <c r="DR5" i="13"/>
  <c r="DR11" i="13" s="1"/>
  <c r="DQ5" i="13"/>
  <c r="DQ11" i="13" s="1"/>
  <c r="DP5" i="13"/>
  <c r="DP11" i="13" s="1"/>
  <c r="DO5" i="13"/>
  <c r="DO11" i="13" s="1"/>
  <c r="DN5" i="13"/>
  <c r="DN11" i="13" s="1"/>
  <c r="DM5" i="13"/>
  <c r="DM11" i="13" s="1"/>
  <c r="DL5" i="13"/>
  <c r="DL11" i="13" s="1"/>
  <c r="DK5" i="13"/>
  <c r="DK11" i="13" s="1"/>
  <c r="DJ5" i="13"/>
  <c r="DJ11" i="13" s="1"/>
  <c r="DI5" i="13"/>
  <c r="DH5" i="13"/>
  <c r="DG5" i="13"/>
  <c r="DF5" i="13"/>
  <c r="DF11" i="13" s="1"/>
  <c r="DE5" i="13"/>
  <c r="DE11" i="13" s="1"/>
  <c r="DD5" i="13"/>
  <c r="DD11" i="13" s="1"/>
  <c r="DC5" i="13"/>
  <c r="DC11" i="13" s="1"/>
  <c r="DB5" i="13"/>
  <c r="DB11" i="13" s="1"/>
  <c r="DA5" i="13"/>
  <c r="DA11" i="13" s="1"/>
  <c r="CZ5" i="13"/>
  <c r="CZ11" i="13" s="1"/>
  <c r="CY5" i="13"/>
  <c r="CY11" i="13" s="1"/>
  <c r="CX5" i="13"/>
  <c r="CX11" i="13" s="1"/>
  <c r="CW5" i="13"/>
  <c r="CV5" i="13"/>
  <c r="CU5" i="13"/>
  <c r="CT5" i="13"/>
  <c r="CT11" i="13" s="1"/>
  <c r="CS5" i="13"/>
  <c r="CS11" i="13" s="1"/>
  <c r="CR5" i="13"/>
  <c r="CR11" i="13" s="1"/>
  <c r="CQ5" i="13"/>
  <c r="CQ11" i="13" s="1"/>
  <c r="CP5" i="13"/>
  <c r="CP11" i="13" s="1"/>
  <c r="CO5" i="13"/>
  <c r="CO11" i="13" s="1"/>
  <c r="CN5" i="13"/>
  <c r="CN11" i="13" s="1"/>
  <c r="CM5" i="13"/>
  <c r="CM11" i="13" s="1"/>
  <c r="CL5" i="13"/>
  <c r="CL11" i="13" s="1"/>
  <c r="CK5" i="13"/>
  <c r="FI5" i="13" s="1"/>
  <c r="C143" i="13" l="1"/>
  <c r="CA107" i="13"/>
  <c r="CK11" i="13"/>
  <c r="FI11" i="13" s="1"/>
  <c r="CA108" i="13"/>
  <c r="CA117" i="13"/>
  <c r="CA140" i="13"/>
  <c r="F144" i="13"/>
  <c r="F143" i="13" s="1"/>
  <c r="CA143" i="13" l="1"/>
  <c r="CA144" i="13"/>
  <c r="D92" i="11"/>
  <c r="B92" i="11"/>
  <c r="D91" i="11"/>
  <c r="B91" i="11"/>
  <c r="D90" i="11"/>
  <c r="B90" i="11"/>
  <c r="D89" i="11"/>
  <c r="B89" i="11"/>
  <c r="D88" i="11"/>
  <c r="B88" i="11"/>
  <c r="D87" i="11"/>
  <c r="B87" i="11"/>
  <c r="D86" i="11"/>
  <c r="B86" i="11"/>
  <c r="D85" i="11"/>
  <c r="B85" i="11"/>
  <c r="D84" i="11"/>
  <c r="B84" i="11"/>
  <c r="D83" i="11"/>
  <c r="B83" i="11"/>
  <c r="D82" i="11"/>
  <c r="B82" i="11"/>
  <c r="D81" i="11"/>
  <c r="B81" i="11"/>
  <c r="D80" i="11"/>
  <c r="B80" i="11"/>
  <c r="D79" i="11"/>
  <c r="B79" i="11"/>
  <c r="D78" i="11"/>
  <c r="B78" i="11"/>
  <c r="D77" i="11"/>
  <c r="B77" i="11"/>
  <c r="D76" i="11"/>
  <c r="B76" i="11"/>
  <c r="D75" i="11"/>
  <c r="B75" i="11"/>
  <c r="D74" i="11"/>
  <c r="B74" i="11"/>
  <c r="D73" i="11"/>
  <c r="B73" i="11"/>
  <c r="D72" i="11"/>
  <c r="B72" i="11"/>
  <c r="D71" i="11"/>
  <c r="B71" i="11"/>
  <c r="D70" i="11"/>
  <c r="B70" i="11"/>
  <c r="D69" i="11"/>
  <c r="B69" i="11"/>
  <c r="D68" i="11"/>
  <c r="B68" i="11"/>
  <c r="D67" i="11"/>
  <c r="B67" i="11"/>
  <c r="D66" i="11"/>
  <c r="B66" i="11"/>
  <c r="D65" i="11"/>
  <c r="B65" i="11"/>
  <c r="D64" i="11"/>
  <c r="B64" i="11"/>
  <c r="D63" i="11"/>
  <c r="B63" i="11"/>
  <c r="D62" i="11"/>
  <c r="B62" i="11"/>
  <c r="D61" i="11"/>
  <c r="B61" i="11"/>
  <c r="D60" i="11"/>
  <c r="B60" i="11"/>
  <c r="D59" i="11"/>
  <c r="B59" i="11"/>
  <c r="D58" i="11"/>
  <c r="B58" i="11"/>
  <c r="D57" i="11"/>
  <c r="B57" i="11"/>
  <c r="D56" i="11"/>
  <c r="B56" i="11"/>
  <c r="D55" i="11"/>
  <c r="B55" i="11"/>
  <c r="D54" i="11"/>
  <c r="B54" i="11"/>
  <c r="D53" i="11"/>
  <c r="B53" i="11"/>
  <c r="D52" i="11"/>
  <c r="B52" i="11"/>
  <c r="D51" i="11"/>
  <c r="B51" i="11"/>
  <c r="D50" i="11"/>
  <c r="B50" i="11"/>
  <c r="D49" i="11"/>
  <c r="B49" i="11"/>
  <c r="D48" i="11"/>
  <c r="B48" i="11"/>
  <c r="D47" i="11"/>
  <c r="B47" i="11"/>
  <c r="D46" i="11"/>
  <c r="B46" i="11"/>
  <c r="D45" i="11"/>
  <c r="B45" i="11"/>
  <c r="D44" i="11"/>
  <c r="B44" i="11"/>
  <c r="D43" i="11"/>
  <c r="B43" i="11"/>
  <c r="D42" i="11"/>
  <c r="B42" i="11"/>
  <c r="D41" i="11"/>
  <c r="C41" i="11"/>
  <c r="B41" i="11"/>
  <c r="D40" i="11"/>
  <c r="B40" i="11"/>
  <c r="D39" i="11"/>
  <c r="B39" i="11"/>
  <c r="D38" i="11"/>
  <c r="B38" i="11"/>
  <c r="D37" i="11"/>
  <c r="B37" i="11"/>
  <c r="D36" i="11"/>
  <c r="B36" i="11"/>
  <c r="D35" i="11"/>
  <c r="B35" i="11"/>
  <c r="D34" i="11"/>
  <c r="B34" i="11"/>
  <c r="D33" i="11"/>
  <c r="B33" i="11"/>
  <c r="D32" i="11"/>
  <c r="B32" i="11"/>
  <c r="D31" i="11"/>
  <c r="B31" i="11"/>
  <c r="D30" i="11"/>
  <c r="B30" i="11"/>
  <c r="D29" i="11"/>
  <c r="B29" i="11"/>
  <c r="D28" i="11"/>
  <c r="B28" i="11"/>
  <c r="D27" i="11"/>
  <c r="B27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D19" i="11"/>
  <c r="B19" i="11"/>
  <c r="D18" i="11"/>
  <c r="B18" i="11"/>
  <c r="D17" i="11"/>
  <c r="B17" i="11"/>
  <c r="D16" i="11"/>
  <c r="B16" i="11"/>
  <c r="D15" i="11"/>
  <c r="B15" i="11"/>
  <c r="D14" i="11"/>
  <c r="B14" i="11"/>
  <c r="D13" i="11"/>
  <c r="B13" i="11"/>
  <c r="D12" i="11"/>
  <c r="B12" i="11"/>
  <c r="D11" i="11"/>
  <c r="B11" i="11"/>
  <c r="D10" i="11"/>
  <c r="B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Wren</author>
  </authors>
  <commentList>
    <comment ref="AY3" authorId="0" shapeId="0" xr:uid="{506B4AE9-5687-42B3-AAF1-106A01C7EE9A}">
      <text>
        <r>
          <rPr>
            <sz val="9"/>
            <color indexed="81"/>
            <rFont val="Tahoma"/>
            <family val="2"/>
          </rPr>
          <t xml:space="preserve">Removed $71,767,406 from Expenditure Code 500 (debt services) since this was a one-time anomaly for refunded bonds. </t>
        </r>
      </text>
    </comment>
    <comment ref="EG4" authorId="0" shapeId="0" xr:uid="{46BC082A-646C-42D1-81F7-B8A51EB78CF2}">
      <text>
        <r>
          <rPr>
            <sz val="9"/>
            <color indexed="81"/>
            <rFont val="Tahoma"/>
            <family val="2"/>
          </rPr>
          <t xml:space="preserve">Removed $71,767,406 from Expenditure Code 500 (debt services) since this was a one-time anomaly for refunded bonds. 
</t>
        </r>
      </text>
    </comment>
  </commentList>
</comments>
</file>

<file path=xl/sharedStrings.xml><?xml version="1.0" encoding="utf-8"?>
<sst xmlns="http://schemas.openxmlformats.org/spreadsheetml/2006/main" count="1726" uniqueCount="1402">
  <si>
    <t>Statement Of Revenues</t>
  </si>
  <si>
    <t>Dashboard</t>
  </si>
  <si>
    <t>(Scroll right for dashboard category roll-up)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</si>
  <si>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</si>
  <si>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</si>
  <si>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</si>
  <si>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</si>
  <si>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</si>
  <si>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</si>
  <si>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</si>
  <si>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</si>
  <si>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</si>
  <si>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 45</t>
  </si>
  <si>
    <t>Barnwell 48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</si>
  <si>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</si>
  <si>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</si>
  <si>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</si>
  <si>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</si>
  <si>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</si>
  <si>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</si>
  <si>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</si>
  <si>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</si>
  <si>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</si>
  <si>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</si>
  <si>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</si>
  <si>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</si>
  <si>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</si>
  <si>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</si>
  <si>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</si>
  <si>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</si>
  <si>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</si>
  <si>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</si>
  <si>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</si>
  <si>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</si>
  <si>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</si>
  <si>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</si>
  <si>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</si>
  <si>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</si>
  <si>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</si>
  <si>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</si>
  <si>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</si>
  <si>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</si>
  <si>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</si>
  <si>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</si>
  <si>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</si>
  <si>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</si>
  <si>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</si>
  <si>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</si>
  <si>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</si>
  <si>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</si>
  <si>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</si>
  <si>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</si>
  <si>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</si>
  <si>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</si>
  <si>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</si>
  <si>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</si>
  <si>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</si>
  <si>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</si>
  <si>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</si>
  <si>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</si>
  <si>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</si>
  <si>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</si>
  <si>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</si>
  <si>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</si>
  <si>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</si>
  <si>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</si>
  <si>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</si>
  <si>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</si>
  <si>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</si>
  <si>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</si>
  <si>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</si>
  <si>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</si>
  <si>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</si>
  <si>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</si>
  <si>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3</t>
  </si>
  <si>
    <t>York 04</t>
  </si>
  <si>
    <t>SC Public Charter School District</t>
  </si>
  <si>
    <t>Charter Institute at Erskine</t>
  </si>
  <si>
    <t>Limestone Charter Association</t>
  </si>
  <si>
    <t>1000</t>
  </si>
  <si>
    <t>Revenue from Local Sources</t>
  </si>
  <si>
    <t>Total</t>
  </si>
  <si>
    <t>1100</t>
  </si>
  <si>
    <t>Taxes Levied/Assessed by the LEA</t>
  </si>
  <si>
    <t>Local Property &amp; Other Taxes</t>
  </si>
  <si>
    <t>1110</t>
  </si>
  <si>
    <t>Ad Valorem Taxes-Including Delinquent (Independent)</t>
  </si>
  <si>
    <t>Local Licenses, Fees, &amp; Miscellaneous</t>
  </si>
  <si>
    <t>1140</t>
  </si>
  <si>
    <t>Penalties &amp; Interest on Taxes (Independent)</t>
  </si>
  <si>
    <t>State K-12 Appropriations</t>
  </si>
  <si>
    <t>1190</t>
  </si>
  <si>
    <t>Other Taxes (Independent)</t>
  </si>
  <si>
    <t>1200</t>
  </si>
  <si>
    <t>Revenue From Local Governmental Units Other Than LEAs</t>
  </si>
  <si>
    <t>All Federal Sources</t>
  </si>
  <si>
    <t>1210</t>
  </si>
  <si>
    <t>Ad Valorem Taxes-Including Delinquent (Dependent)</t>
  </si>
  <si>
    <t>1240</t>
  </si>
  <si>
    <t>Penalties &amp; Interest on Taxes (Dependent)</t>
  </si>
  <si>
    <t>1280</t>
  </si>
  <si>
    <t>Revenue in Lieu of Taxes (Independent and Dependent)</t>
  </si>
  <si>
    <t>1290</t>
  </si>
  <si>
    <t>Other Taxes (Dependent)</t>
  </si>
  <si>
    <t>1300</t>
  </si>
  <si>
    <t>Tuition</t>
  </si>
  <si>
    <t>1310</t>
  </si>
  <si>
    <t>Tuition from Patrons for Regular Day School</t>
  </si>
  <si>
    <t>1320</t>
  </si>
  <si>
    <t xml:space="preserve">Tuition from Other LEAs for Regular Day School </t>
  </si>
  <si>
    <t>1330</t>
  </si>
  <si>
    <t>Tuition from Patrons for Adult/Continuing Education</t>
  </si>
  <si>
    <t>1340</t>
  </si>
  <si>
    <t>Tuition from Other LEAs for Adult/Continuing Education</t>
  </si>
  <si>
    <t>1350</t>
  </si>
  <si>
    <t xml:space="preserve">Tuition from Patrons for Summer School </t>
  </si>
  <si>
    <t>1360</t>
  </si>
  <si>
    <t xml:space="preserve">Tuition from Other LEAs for Summer School </t>
  </si>
  <si>
    <t>1400</t>
  </si>
  <si>
    <t>Transportation Fees</t>
  </si>
  <si>
    <t>1410</t>
  </si>
  <si>
    <t>Transportation Fees from Patrons for Regular Day School</t>
  </si>
  <si>
    <t>1415</t>
  </si>
  <si>
    <t>Transportation Fees from Other LEAs for Regular Day School</t>
  </si>
  <si>
    <t>1420</t>
  </si>
  <si>
    <t>Transportation Fees from Patrons for Summer School</t>
  </si>
  <si>
    <t>1425</t>
  </si>
  <si>
    <t>Transportation Fees from Other LEAs for Summer School</t>
  </si>
  <si>
    <t>1500</t>
  </si>
  <si>
    <t>Earnings on Investments</t>
  </si>
  <si>
    <t>1510</t>
  </si>
  <si>
    <t>Interest on Investments</t>
  </si>
  <si>
    <t>1520</t>
  </si>
  <si>
    <t>Dividends on Investments</t>
  </si>
  <si>
    <t>1530</t>
  </si>
  <si>
    <t>Gain or Loss on Sale of Investments</t>
  </si>
  <si>
    <t>1600</t>
  </si>
  <si>
    <t>Food Services</t>
  </si>
  <si>
    <t>1610</t>
  </si>
  <si>
    <t>Lunch Sales to Pupils</t>
  </si>
  <si>
    <t>1620</t>
  </si>
  <si>
    <t>Breakfast Sales to Pupils</t>
  </si>
  <si>
    <t>1630</t>
  </si>
  <si>
    <t>Special Sales to Pupils</t>
  </si>
  <si>
    <t>1640</t>
  </si>
  <si>
    <t>Lunch Sales to Adults</t>
  </si>
  <si>
    <t>1650</t>
  </si>
  <si>
    <t>Breakfast Sales to Adults</t>
  </si>
  <si>
    <t>1660</t>
  </si>
  <si>
    <t>Special Sales to Adults</t>
  </si>
  <si>
    <t>1700</t>
  </si>
  <si>
    <t>Pupil Activities</t>
  </si>
  <si>
    <t>1710</t>
  </si>
  <si>
    <t>Admissions</t>
  </si>
  <si>
    <t>1720</t>
  </si>
  <si>
    <t>Bookstore Sales</t>
  </si>
  <si>
    <t>1730</t>
  </si>
  <si>
    <t>Pupil Organization Membership Dues and Fees</t>
  </si>
  <si>
    <t>1740</t>
  </si>
  <si>
    <t>Student Fees</t>
  </si>
  <si>
    <t>1790</t>
  </si>
  <si>
    <t>Other Pupil Activity Income</t>
  </si>
  <si>
    <t>1900</t>
  </si>
  <si>
    <t>Other Revenue from Local Sources</t>
  </si>
  <si>
    <t>1910</t>
  </si>
  <si>
    <t>Rentals</t>
  </si>
  <si>
    <t>1920</t>
  </si>
  <si>
    <t>Contributions and Donations From Private Sources</t>
  </si>
  <si>
    <t>1930</t>
  </si>
  <si>
    <t>Special Needs Transportation - Medicaid</t>
  </si>
  <si>
    <t>1931</t>
  </si>
  <si>
    <t>Therapy Adjustment - Medicaid</t>
  </si>
  <si>
    <t>1950</t>
  </si>
  <si>
    <t>Refund of Prior Year's Expenditures</t>
  </si>
  <si>
    <t>1990</t>
  </si>
  <si>
    <t>Miscellaneous Local Revenue</t>
  </si>
  <si>
    <t>1992</t>
  </si>
  <si>
    <t>Canteen Operations</t>
  </si>
  <si>
    <t>1993</t>
  </si>
  <si>
    <t>Receipt of Insurance Proceeds</t>
  </si>
  <si>
    <t>1994</t>
  </si>
  <si>
    <t>Receipt of Legal Settlements</t>
  </si>
  <si>
    <t>1999</t>
  </si>
  <si>
    <t>Revenue from other Local Sources</t>
  </si>
  <si>
    <t>****</t>
  </si>
  <si>
    <t>Total Revenue from Local Sources:</t>
  </si>
  <si>
    <t>2000</t>
  </si>
  <si>
    <t>Intergovernmental Revenue</t>
  </si>
  <si>
    <t>2100</t>
  </si>
  <si>
    <t xml:space="preserve">Payments from Other Governmental Units </t>
  </si>
  <si>
    <t>2200</t>
  </si>
  <si>
    <t>Payments from Public Charter Schools</t>
  </si>
  <si>
    <t>2300</t>
  </si>
  <si>
    <t>Payments from Nonprofit Entities (for First Steps)</t>
  </si>
  <si>
    <t>2310</t>
  </si>
  <si>
    <t>Payments from Nonprofit Entities (other than for First Steps)</t>
  </si>
  <si>
    <t>Total Intergovernmental Revenue:</t>
  </si>
  <si>
    <t>3000</t>
  </si>
  <si>
    <t>Revenue from State Sources</t>
  </si>
  <si>
    <t>3100</t>
  </si>
  <si>
    <t>Restricted State Funding</t>
  </si>
  <si>
    <t>3105</t>
  </si>
  <si>
    <t>Technology Technical Assistance (Carryover Only)</t>
  </si>
  <si>
    <t>3110</t>
  </si>
  <si>
    <t>Occupational Education</t>
  </si>
  <si>
    <t>3113</t>
  </si>
  <si>
    <t>12-Month Agriculture Program</t>
  </si>
  <si>
    <t>3118</t>
  </si>
  <si>
    <t>EEDA Career Specialists</t>
  </si>
  <si>
    <t>3120</t>
  </si>
  <si>
    <t>General Education</t>
  </si>
  <si>
    <t>3127</t>
  </si>
  <si>
    <t>Student Health and Fitness - PE Teachers</t>
  </si>
  <si>
    <t>3130</t>
  </si>
  <si>
    <t>Special Programs</t>
  </si>
  <si>
    <t>3131</t>
  </si>
  <si>
    <t>Handicapped Transportation</t>
  </si>
  <si>
    <t>3132</t>
  </si>
  <si>
    <t>Home Schooling</t>
  </si>
  <si>
    <t>3134</t>
  </si>
  <si>
    <t>Child Early Reading Development and Education Program (CERDEP - Full Day 4K)</t>
  </si>
  <si>
    <t>3135</t>
  </si>
  <si>
    <t>Reading Coaches</t>
  </si>
  <si>
    <t>3136</t>
  </si>
  <si>
    <t>Student Health and Fitness - Nurses</t>
  </si>
  <si>
    <t>3140</t>
  </si>
  <si>
    <t>School Lunch</t>
  </si>
  <si>
    <t>3142</t>
  </si>
  <si>
    <t>School Lunch Program Aid</t>
  </si>
  <si>
    <t>3143</t>
  </si>
  <si>
    <t>GEER CERDEP Summer</t>
  </si>
  <si>
    <t>3155</t>
  </si>
  <si>
    <t>DSS SNAP &amp; E&amp;T Program</t>
  </si>
  <si>
    <t>3156</t>
  </si>
  <si>
    <t>Adult Education</t>
  </si>
  <si>
    <t>3160</t>
  </si>
  <si>
    <t>School Bus Driver Salary (Includes Hazardous Condition Transportation)</t>
  </si>
  <si>
    <t>3161</t>
  </si>
  <si>
    <t>EAA Bus Driver Salary and Fringe</t>
  </si>
  <si>
    <t>3162</t>
  </si>
  <si>
    <t>Transportation Workers' Compensation</t>
  </si>
  <si>
    <t>3165</t>
  </si>
  <si>
    <t>Economic Education Development Act-Transportation</t>
  </si>
  <si>
    <t>3171</t>
  </si>
  <si>
    <t>Consolidation&amp; Capital Improvement</t>
  </si>
  <si>
    <t>3180</t>
  </si>
  <si>
    <t>Fringe Benefits Employer Contributions  (No Carryover Provision)</t>
  </si>
  <si>
    <t>3181</t>
  </si>
  <si>
    <t>Retiree Insurance (No Carryover Provision)</t>
  </si>
  <si>
    <t>3183</t>
  </si>
  <si>
    <t>Teacher Recruiting and Retention (Carryover Only)</t>
  </si>
  <si>
    <t>3186</t>
  </si>
  <si>
    <t>State Aid to Classrooms - Teacher Salary Increase</t>
  </si>
  <si>
    <t>3187</t>
  </si>
  <si>
    <t>Teacher Supplies (No Carryover Provision)</t>
  </si>
  <si>
    <t>3189</t>
  </si>
  <si>
    <t>Teacher Step</t>
  </si>
  <si>
    <t>3190</t>
  </si>
  <si>
    <t>Miscellaneous Restricted State Grants</t>
  </si>
  <si>
    <t>3193</t>
  </si>
  <si>
    <t>Education License Plates</t>
  </si>
  <si>
    <t>3194</t>
  </si>
  <si>
    <t>Digital Instructional Materials</t>
  </si>
  <si>
    <t>3198</t>
  </si>
  <si>
    <t>Technology Professional Development</t>
  </si>
  <si>
    <t>3199</t>
  </si>
  <si>
    <t>Other Restricted State Grants</t>
  </si>
  <si>
    <t>3200</t>
  </si>
  <si>
    <t>Unrestricted State Grants</t>
  </si>
  <si>
    <t>3230</t>
  </si>
  <si>
    <t>Reimbursement for District Services</t>
  </si>
  <si>
    <t>3250</t>
  </si>
  <si>
    <t>Medicaid Match Reimbursement</t>
  </si>
  <si>
    <t>3290</t>
  </si>
  <si>
    <t>Miscellaneous Unrestricted State Grants</t>
  </si>
  <si>
    <t>3299</t>
  </si>
  <si>
    <t>Other Unrestricted State Grants</t>
  </si>
  <si>
    <t>3300</t>
  </si>
  <si>
    <t>State Aid to Classrooms - Education Finance Act (EFA)</t>
  </si>
  <si>
    <t>3310</t>
  </si>
  <si>
    <t>Full-time Programs</t>
  </si>
  <si>
    <t>3311</t>
  </si>
  <si>
    <t>Kindergarten</t>
  </si>
  <si>
    <t>3312</t>
  </si>
  <si>
    <t>Primary</t>
  </si>
  <si>
    <t>3313</t>
  </si>
  <si>
    <t>Elementary</t>
  </si>
  <si>
    <t>3314</t>
  </si>
  <si>
    <t>High School</t>
  </si>
  <si>
    <t>3315</t>
  </si>
  <si>
    <t>Trainable Mentally Handicapped</t>
  </si>
  <si>
    <t>3316</t>
  </si>
  <si>
    <t>Speech Handicapped (Part-time)</t>
  </si>
  <si>
    <t>3317</t>
  </si>
  <si>
    <t>Homebound</t>
  </si>
  <si>
    <t>3320</t>
  </si>
  <si>
    <t>Part-time Programs</t>
  </si>
  <si>
    <t>3321</t>
  </si>
  <si>
    <t>Emotionally Handicapped</t>
  </si>
  <si>
    <t>3322</t>
  </si>
  <si>
    <t>Educable Mentally Handicapped</t>
  </si>
  <si>
    <t>3323</t>
  </si>
  <si>
    <t>Learning Disabilities</t>
  </si>
  <si>
    <t>3324</t>
  </si>
  <si>
    <t>Hearing Handicapped</t>
  </si>
  <si>
    <t>3325</t>
  </si>
  <si>
    <t>Visually Handicapped</t>
  </si>
  <si>
    <t>3326</t>
  </si>
  <si>
    <t>Orthopedically Handicapped</t>
  </si>
  <si>
    <t>3327</t>
  </si>
  <si>
    <t>Pre-career and Career Technology</t>
  </si>
  <si>
    <t>3330</t>
  </si>
  <si>
    <t>Miscellaneous EFA Programs</t>
  </si>
  <si>
    <t>3331</t>
  </si>
  <si>
    <t>Autism</t>
  </si>
  <si>
    <t>3332</t>
  </si>
  <si>
    <t>High Achieving Students</t>
  </si>
  <si>
    <t>3334</t>
  </si>
  <si>
    <t>Limited English Proficiency</t>
  </si>
  <si>
    <t>3350</t>
  </si>
  <si>
    <t>Residential Treatment Facilities (RTF)</t>
  </si>
  <si>
    <t>3351</t>
  </si>
  <si>
    <t>Academic Assistance</t>
  </si>
  <si>
    <t>3352</t>
  </si>
  <si>
    <t>Pupils in Poverty</t>
  </si>
  <si>
    <t>3353</t>
  </si>
  <si>
    <t>Dual Credit Enrollment</t>
  </si>
  <si>
    <t>3375</t>
  </si>
  <si>
    <t>Education Finance Supplement (Carryover)</t>
  </si>
  <si>
    <t>3392</t>
  </si>
  <si>
    <t>NBC Excess EFA Formula</t>
  </si>
  <si>
    <t>3393</t>
  </si>
  <si>
    <t>Capital Improvement Plan - Additional</t>
  </si>
  <si>
    <t>3399</t>
  </si>
  <si>
    <t>Other EFA Programs</t>
  </si>
  <si>
    <t>3500</t>
  </si>
  <si>
    <t>Education Improvement Act</t>
  </si>
  <si>
    <t>3502</t>
  </si>
  <si>
    <t>ADEPT</t>
  </si>
  <si>
    <t>3507</t>
  </si>
  <si>
    <t>Aid To Districts - Technology</t>
  </si>
  <si>
    <t>3509</t>
  </si>
  <si>
    <t>Arts in Education</t>
  </si>
  <si>
    <t>3518</t>
  </si>
  <si>
    <t>Adoption List of Formative Assessment</t>
  </si>
  <si>
    <t>3519</t>
  </si>
  <si>
    <t>Grade 10 Assessments</t>
  </si>
  <si>
    <t>3526</t>
  </si>
  <si>
    <t>Refurbishment of Science Kits</t>
  </si>
  <si>
    <t>3528</t>
  </si>
  <si>
    <t>Industry Certifications/Credentials</t>
  </si>
  <si>
    <t>3529</t>
  </si>
  <si>
    <t>Career and Technical Education</t>
  </si>
  <si>
    <t>3532</t>
  </si>
  <si>
    <t>National Board Salary Supplement</t>
  </si>
  <si>
    <t>3533</t>
  </si>
  <si>
    <t>Teacher of the Year Awards  (No Carryover Provision)</t>
  </si>
  <si>
    <t>3535</t>
  </si>
  <si>
    <t>3538</t>
  </si>
  <si>
    <t>Students at Risk of School Failure</t>
  </si>
  <si>
    <t>3540</t>
  </si>
  <si>
    <t>Early Childhood Program (4K Programs Serving Four-Year-Old Children)</t>
  </si>
  <si>
    <t>3541</t>
  </si>
  <si>
    <t>Child Early Reading Development and Education Program (CERDEP) - Full Day 4K</t>
  </si>
  <si>
    <t>3550</t>
  </si>
  <si>
    <t>Teacher Salary Increase (No Carryover Provision)</t>
  </si>
  <si>
    <t>3555</t>
  </si>
  <si>
    <t>Teacher Salary Fringe</t>
  </si>
  <si>
    <t>3556</t>
  </si>
  <si>
    <t>3557</t>
  </si>
  <si>
    <t>Summer Reading Program</t>
  </si>
  <si>
    <t>3570</t>
  </si>
  <si>
    <t>Technical Assistance Special</t>
  </si>
  <si>
    <t>3571</t>
  </si>
  <si>
    <t>CSI and State Priority Schools</t>
  </si>
  <si>
    <t>3577</t>
  </si>
  <si>
    <t>3583</t>
  </si>
  <si>
    <t>Charter School Payments</t>
  </si>
  <si>
    <t>3584</t>
  </si>
  <si>
    <t>EFA Charter Transition Funds</t>
  </si>
  <si>
    <t>3585</t>
  </si>
  <si>
    <t>Aid to Districts - MOE</t>
  </si>
  <si>
    <t>3590</t>
  </si>
  <si>
    <t>School Building</t>
  </si>
  <si>
    <t>3593</t>
  </si>
  <si>
    <t>Capital Improvement Plan</t>
  </si>
  <si>
    <t>3594</t>
  </si>
  <si>
    <t>EEDA Supplemental Programs</t>
  </si>
  <si>
    <t>3595</t>
  </si>
  <si>
    <t>EEDA - Supplies and Materials</t>
  </si>
  <si>
    <t>3596</t>
  </si>
  <si>
    <t>3597</t>
  </si>
  <si>
    <t>Aid to Districts</t>
  </si>
  <si>
    <t>3599</t>
  </si>
  <si>
    <t>Other EIA</t>
  </si>
  <si>
    <t>3600</t>
  </si>
  <si>
    <t>Education Lottery Act Revenue</t>
  </si>
  <si>
    <t>3630</t>
  </si>
  <si>
    <t>K-12 Technology Initiative</t>
  </si>
  <si>
    <t>3660</t>
  </si>
  <si>
    <t>Mobile Device Access and Management</t>
  </si>
  <si>
    <t>3670</t>
  </si>
  <si>
    <t>School Safety-Facility and Infrastructure Safety Upgrades</t>
  </si>
  <si>
    <t>3699</t>
  </si>
  <si>
    <t>Other State Lottery Programs</t>
  </si>
  <si>
    <t>3800</t>
  </si>
  <si>
    <t>State Revenue in Lieu of Taxes</t>
  </si>
  <si>
    <t>3810</t>
  </si>
  <si>
    <t>Reimbursement for Local Residential Property Tax Relief</t>
  </si>
  <si>
    <t>3820</t>
  </si>
  <si>
    <t>Homestead Exemption (Tier 2)</t>
  </si>
  <si>
    <t>3825</t>
  </si>
  <si>
    <t>Reimbursement for Property Tax Relief (Tier 3)</t>
  </si>
  <si>
    <t>3827</t>
  </si>
  <si>
    <t>$2.5 Million Tax Bonus</t>
  </si>
  <si>
    <t>3830</t>
  </si>
  <si>
    <t>Merchant's Inventory Tax</t>
  </si>
  <si>
    <t>3840</t>
  </si>
  <si>
    <t>Manufacturer's Depreciation Reimbursement</t>
  </si>
  <si>
    <t>3890</t>
  </si>
  <si>
    <t>Other State Property Tax Revenues (Includes Motor Carrier Vehicle Tax)</t>
  </si>
  <si>
    <t>3900</t>
  </si>
  <si>
    <t>Other State Revenue</t>
  </si>
  <si>
    <t>3992</t>
  </si>
  <si>
    <t>State Forest Commission Revenues</t>
  </si>
  <si>
    <t>3993</t>
  </si>
  <si>
    <t>PEBA on-Behalf</t>
  </si>
  <si>
    <t>3994</t>
  </si>
  <si>
    <t>PEBA Nonemployer Contributions</t>
  </si>
  <si>
    <t>3995</t>
  </si>
  <si>
    <t>CRF Per Pupil Funding</t>
  </si>
  <si>
    <t>3999</t>
  </si>
  <si>
    <t>Revenue from Other State Sources</t>
  </si>
  <si>
    <t>Total Revenue from State Sources:</t>
  </si>
  <si>
    <t>4000</t>
  </si>
  <si>
    <t>Revenue from Federal Sources</t>
  </si>
  <si>
    <t>4100</t>
  </si>
  <si>
    <t>Federally Impacted Areas</t>
  </si>
  <si>
    <t>4110</t>
  </si>
  <si>
    <t>Maintenance and Operations, P.L. 81-874</t>
  </si>
  <si>
    <t>4120</t>
  </si>
  <si>
    <t>Construction, P.L. 81-815</t>
  </si>
  <si>
    <t>4130</t>
  </si>
  <si>
    <t>Low Rent Housing, P.L. 81-874</t>
  </si>
  <si>
    <t>4140</t>
  </si>
  <si>
    <t>Handicapped, P.L. 81-874</t>
  </si>
  <si>
    <t>4160</t>
  </si>
  <si>
    <t>Maintenance and Operations Disaster Aid, P.L. 81-874</t>
  </si>
  <si>
    <t>4200</t>
  </si>
  <si>
    <t>4210</t>
  </si>
  <si>
    <t>Perkins Aid, Title I -  Career and Technology Education - Basic Grants to States</t>
  </si>
  <si>
    <t>4300</t>
  </si>
  <si>
    <t>Elementary and Secondary Education Act of 1965 (ESEA)</t>
  </si>
  <si>
    <t>4310</t>
  </si>
  <si>
    <t>Title I, Basic State Grant Programs (Carryover Provision)</t>
  </si>
  <si>
    <t>4312</t>
  </si>
  <si>
    <t>Rural and Low-Income School Program, Title V</t>
  </si>
  <si>
    <t>4314</t>
  </si>
  <si>
    <t>School Improvement Grants</t>
  </si>
  <si>
    <t>4320</t>
  </si>
  <si>
    <t>Charter School (Planning and Implementation) Grant</t>
  </si>
  <si>
    <t>4341</t>
  </si>
  <si>
    <t>Language Instruction for Limited English Proficient and Immigrant Students, Title III</t>
  </si>
  <si>
    <t>4342</t>
  </si>
  <si>
    <t>Title II Teacher Advancement Program (TAP)</t>
  </si>
  <si>
    <t>4343</t>
  </si>
  <si>
    <t>McKinney-Vento Education for Homeless Children and Youth Program</t>
  </si>
  <si>
    <t>4351</t>
  </si>
  <si>
    <t>Supporting Effective Instruction</t>
  </si>
  <si>
    <t>4390</t>
  </si>
  <si>
    <t>Other ESEA Revenue</t>
  </si>
  <si>
    <t>4400</t>
  </si>
  <si>
    <t>4410</t>
  </si>
  <si>
    <t>Basic Adult Education</t>
  </si>
  <si>
    <t>4430</t>
  </si>
  <si>
    <t>State Literacy Resource</t>
  </si>
  <si>
    <t>4490</t>
  </si>
  <si>
    <t>Other Adult Education</t>
  </si>
  <si>
    <t>4500</t>
  </si>
  <si>
    <t>Programs for Children with Disabilities</t>
  </si>
  <si>
    <t>4510</t>
  </si>
  <si>
    <t>Individuals with Disabilities Education Act (IDEA)</t>
  </si>
  <si>
    <t>4520</t>
  </si>
  <si>
    <t>Preschool Grants for Children with Disabilities (IDEA)</t>
  </si>
  <si>
    <t>4560</t>
  </si>
  <si>
    <t>IDEA-SSIP</t>
  </si>
  <si>
    <t>4800</t>
  </si>
  <si>
    <t>USDA Reimbursement</t>
  </si>
  <si>
    <t>4810</t>
  </si>
  <si>
    <t>School Lunch and After School Snacks Program, and Special Milk Program (Carryover Provision)</t>
  </si>
  <si>
    <t>4830</t>
  </si>
  <si>
    <t>School Breakfast Program (Carryover Provision)</t>
  </si>
  <si>
    <t>4850</t>
  </si>
  <si>
    <t>Cash in Lieu of Commodities (Food Distribution Program) (Carryover Provision)</t>
  </si>
  <si>
    <t>4860</t>
  </si>
  <si>
    <t>Fresh Fruit &amp; Vegetable Program (FFVP) (Carryover Provision)</t>
  </si>
  <si>
    <t>4870</t>
  </si>
  <si>
    <t>School Food Service (Equipment)</t>
  </si>
  <si>
    <t>4880</t>
  </si>
  <si>
    <t>Summer Feeding Programs (SFSP)</t>
  </si>
  <si>
    <t>4900</t>
  </si>
  <si>
    <t>Other Federal Sources</t>
  </si>
  <si>
    <t>4924</t>
  </si>
  <si>
    <t>Nita M. Lowey 21st Century Community Learning Centers, Program (Title IV, 21st Century Schools)</t>
  </si>
  <si>
    <t>4935</t>
  </si>
  <si>
    <t>South Carolina's AWARE (Advancing Wellness and Resiliency in Education)</t>
  </si>
  <si>
    <t>4936</t>
  </si>
  <si>
    <t>South Carolina Early Learning Extension</t>
  </si>
  <si>
    <t>4974</t>
  </si>
  <si>
    <t>ESSER III</t>
  </si>
  <si>
    <t>4975</t>
  </si>
  <si>
    <t>Coronavirus Aid, Relief, and Economic Security Act (CARES Act)</t>
  </si>
  <si>
    <t>4977</t>
  </si>
  <si>
    <t>ESSER II</t>
  </si>
  <si>
    <t>4990</t>
  </si>
  <si>
    <t>Other Federal Revenue</t>
  </si>
  <si>
    <t>4991</t>
  </si>
  <si>
    <t>USDA Commodities (Food Distribution Program) (Carryover Provision)</t>
  </si>
  <si>
    <t>4992</t>
  </si>
  <si>
    <t>U.S. Forest Commission Revenue</t>
  </si>
  <si>
    <t>4997</t>
  </si>
  <si>
    <t>Title IV - SSAE</t>
  </si>
  <si>
    <t>4999</t>
  </si>
  <si>
    <t>Revenue from Other Federal Sources</t>
  </si>
  <si>
    <t>Total Revenue from Federal Sources:</t>
  </si>
  <si>
    <t>5000</t>
  </si>
  <si>
    <t>Other Sources</t>
  </si>
  <si>
    <t>5100</t>
  </si>
  <si>
    <t>Sale of Bonds</t>
  </si>
  <si>
    <t>5110</t>
  </si>
  <si>
    <t>Premium on Bonds Sold</t>
  </si>
  <si>
    <t>5120</t>
  </si>
  <si>
    <t>Proceeds of General Obligation Bonds</t>
  </si>
  <si>
    <t>5121</t>
  </si>
  <si>
    <t>Installment Purchase Revenue Proceeds</t>
  </si>
  <si>
    <t>5130</t>
  </si>
  <si>
    <t>Proceeds of Refunding Debt</t>
  </si>
  <si>
    <t>5200</t>
  </si>
  <si>
    <t>Interfund Transfers</t>
  </si>
  <si>
    <t>5210</t>
  </si>
  <si>
    <t>Transfer from General Fund (Exclude Indirect Costs)</t>
  </si>
  <si>
    <t>5220</t>
  </si>
  <si>
    <t>Transfer from Special Revenue Fund (Exclude Indirect Costs)</t>
  </si>
  <si>
    <t>5230</t>
  </si>
  <si>
    <t xml:space="preserve">Transfer from Special Revenue EIA Fund </t>
  </si>
  <si>
    <t>5240</t>
  </si>
  <si>
    <t>Transfer from Debt Service Fund</t>
  </si>
  <si>
    <t>5250</t>
  </si>
  <si>
    <t>Transfer from Capital Projects Fund</t>
  </si>
  <si>
    <t>5260</t>
  </si>
  <si>
    <t>Transfer from Food Service Fund (Exclude Indirect Costs)</t>
  </si>
  <si>
    <t>5270</t>
  </si>
  <si>
    <t>Transfer from Pupil Activity Fund</t>
  </si>
  <si>
    <t>5280</t>
  </si>
  <si>
    <t>Transfer from Other Funds Indirect Cost</t>
  </si>
  <si>
    <t>5290</t>
  </si>
  <si>
    <t>Transfer from Internal Service Fund</t>
  </si>
  <si>
    <t>5300</t>
  </si>
  <si>
    <t>Sale of Fixed Assets</t>
  </si>
  <si>
    <t>5400</t>
  </si>
  <si>
    <t>Proceeds from Long-Term Notes</t>
  </si>
  <si>
    <t>5500</t>
  </si>
  <si>
    <t>Capital Lease</t>
  </si>
  <si>
    <t>5600</t>
  </si>
  <si>
    <t>Lease Purchase</t>
  </si>
  <si>
    <t>5900</t>
  </si>
  <si>
    <t>Miscellaneous Sources</t>
  </si>
  <si>
    <t>5999</t>
  </si>
  <si>
    <t>Other Financing Sources</t>
  </si>
  <si>
    <t>Total Other Sources:</t>
  </si>
  <si>
    <t>TOTAL REVENUE ALL SOURCES:</t>
  </si>
  <si>
    <t>TOTAL REVENUE LESS OTHER SOURCES:</t>
  </si>
  <si>
    <t>Statement Of Expenditures</t>
  </si>
  <si>
    <t>Florence 01</t>
  </si>
  <si>
    <t>York 03</t>
  </si>
  <si>
    <t>100</t>
  </si>
  <si>
    <t>Instruction</t>
  </si>
  <si>
    <t>110</t>
  </si>
  <si>
    <t>General Instruction</t>
  </si>
  <si>
    <t>111</t>
  </si>
  <si>
    <t>Kindergarten Programs</t>
  </si>
  <si>
    <t>112</t>
  </si>
  <si>
    <t>Primary Programs</t>
  </si>
  <si>
    <t>Instructional Support</t>
  </si>
  <si>
    <t>113</t>
  </si>
  <si>
    <t>Elementary Programs</t>
  </si>
  <si>
    <t>Operations</t>
  </si>
  <si>
    <t>114</t>
  </si>
  <si>
    <t>High School Programs</t>
  </si>
  <si>
    <t>Leadership</t>
  </si>
  <si>
    <t>115</t>
  </si>
  <si>
    <t>Career and Technology Education Programs</t>
  </si>
  <si>
    <t>116</t>
  </si>
  <si>
    <t>Career and Technology Education (Vocational) Programs - Middle School</t>
  </si>
  <si>
    <t>117</t>
  </si>
  <si>
    <t>Driver Education Program (Optional)</t>
  </si>
  <si>
    <t>118</t>
  </si>
  <si>
    <t>Montessori Programs</t>
  </si>
  <si>
    <t>120</t>
  </si>
  <si>
    <t>Exceptional Programs</t>
  </si>
  <si>
    <t>121</t>
  </si>
  <si>
    <t>122</t>
  </si>
  <si>
    <t>123</t>
  </si>
  <si>
    <t>124</t>
  </si>
  <si>
    <t>125</t>
  </si>
  <si>
    <t>126</t>
  </si>
  <si>
    <t>Speech Handicapped</t>
  </si>
  <si>
    <t>127</t>
  </si>
  <si>
    <t>128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</si>
  <si>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</si>
  <si>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</si>
  <si>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</si>
  <si>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</si>
  <si>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</si>
  <si>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</si>
  <si>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</si>
  <si>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</si>
  <si>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</si>
  <si>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</si>
  <si>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</si>
  <si>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</si>
  <si>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</si>
  <si>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</si>
  <si>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</si>
  <si>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</si>
  <si>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</si>
  <si>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</si>
  <si>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</si>
  <si>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</si>
  <si>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</si>
  <si>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</si>
  <si>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</si>
  <si>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</si>
  <si>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</si>
  <si>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</si>
  <si>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</si>
  <si>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</si>
  <si>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</si>
  <si>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</si>
  <si>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</si>
  <si>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</si>
  <si>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</si>
  <si>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</si>
  <si>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</si>
  <si>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</si>
  <si>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</si>
  <si>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</si>
  <si>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</si>
  <si>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</si>
  <si>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</si>
  <si>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</si>
  <si>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</si>
  <si>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</si>
  <si>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</si>
  <si>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162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</si>
  <si>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</si>
  <si>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</si>
  <si>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</si>
  <si>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</si>
  <si>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</si>
  <si>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</si>
  <si>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</si>
  <si>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</si>
  <si>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</si>
  <si>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</si>
  <si>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</si>
  <si>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</si>
  <si>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</si>
  <si>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</si>
  <si>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</si>
  <si>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</si>
  <si>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</si>
  <si>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</si>
  <si>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</si>
  <si>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</si>
  <si>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</si>
  <si>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</si>
  <si>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</si>
  <si>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</si>
  <si>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</si>
  <si>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</si>
  <si>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</si>
  <si>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</si>
  <si>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</si>
  <si>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</si>
  <si>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</si>
  <si>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</si>
  <si>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</si>
  <si>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</si>
  <si>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</si>
  <si>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</si>
  <si>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</si>
  <si>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</si>
  <si>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</si>
  <si>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</si>
  <si>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</si>
  <si>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</si>
  <si>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</si>
  <si>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</si>
  <si>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</si>
  <si>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</si>
  <si>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</si>
  <si>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</si>
  <si>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</si>
  <si>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</si>
  <si>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</si>
  <si>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</si>
  <si>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</si>
  <si>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</si>
  <si>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</si>
  <si>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</si>
  <si>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</si>
  <si>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</si>
  <si>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</si>
  <si>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</si>
  <si>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</si>
  <si>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</si>
  <si>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</si>
  <si>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</si>
  <si>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</si>
  <si>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</si>
  <si>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</si>
  <si>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</si>
  <si>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</si>
  <si>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</si>
  <si>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</si>
  <si>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</si>
  <si>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</si>
  <si>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</si>
  <si>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</si>
  <si>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</si>
  <si>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</si>
  <si>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</si>
  <si>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</si>
  <si>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</si>
  <si>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</si>
  <si>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</si>
  <si>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</si>
  <si>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</si>
  <si>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</si>
  <si>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</si>
  <si>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</si>
  <si>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</si>
  <si>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</si>
  <si>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</si>
  <si>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</si>
  <si>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</si>
  <si>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</si>
  <si>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</si>
  <si>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</si>
  <si>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</si>
  <si>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</si>
  <si>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</si>
  <si>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</si>
  <si>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</si>
  <si>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</si>
  <si>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</si>
  <si>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</si>
  <si>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</si>
  <si>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</si>
  <si>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</si>
  <si>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</si>
  <si>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</si>
  <si>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</si>
  <si>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</si>
  <si>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</si>
  <si>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</si>
  <si>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</si>
  <si>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</si>
  <si>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</si>
  <si>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</si>
  <si>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</si>
  <si>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</si>
  <si>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</si>
  <si>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</si>
  <si>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</si>
  <si>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</si>
  <si>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</si>
  <si>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</si>
  <si>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</si>
  <si>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</si>
  <si>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</si>
  <si>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</si>
  <si>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</si>
  <si>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</si>
  <si>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</si>
  <si>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</si>
  <si>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</si>
  <si>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</si>
  <si>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</si>
  <si>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</si>
  <si>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</si>
  <si>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</si>
  <si>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</si>
  <si>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</si>
  <si>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</si>
  <si>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</si>
  <si>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</si>
  <si>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</si>
  <si>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</si>
  <si>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</si>
  <si>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</si>
  <si>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</si>
  <si>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</si>
  <si>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</si>
  <si>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</si>
  <si>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</si>
  <si>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</si>
  <si>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</si>
  <si>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</si>
  <si>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</si>
  <si>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</si>
  <si>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</si>
  <si>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</si>
  <si>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</si>
  <si>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</si>
  <si>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</si>
  <si>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</si>
  <si>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</si>
  <si>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</si>
  <si>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</si>
  <si>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</si>
  <si>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</si>
  <si>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</si>
  <si>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</si>
  <si>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</si>
  <si>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</si>
  <si>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</si>
  <si>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</si>
  <si>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</si>
  <si>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</si>
  <si>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</si>
  <si>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</si>
  <si>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</si>
  <si>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</si>
  <si>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</si>
  <si>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</si>
  <si>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</si>
  <si>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</si>
  <si>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</si>
  <si>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</si>
  <si>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SC DEPARTMENT OF EDUCATION</t>
  </si>
  <si>
    <t>Unassigned Fund Balance</t>
  </si>
  <si>
    <t>Combined Balance Sheet - General Fund</t>
  </si>
  <si>
    <t>District</t>
  </si>
  <si>
    <t>Minimum Fund Balance Required Per Fiscal Practices Legislation</t>
  </si>
  <si>
    <t>FY 20 General Fund Unrestricted</t>
  </si>
  <si>
    <t>FY 20 General Fund Unassigned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</si>
  <si>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</si>
  <si>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</si>
  <si>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</si>
  <si>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</si>
  <si>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</si>
  <si>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</si>
  <si>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</si>
  <si>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</si>
  <si>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Bamberg 1</t>
  </si>
  <si>
    <t>Bamberg 2</t>
  </si>
  <si>
    <t>Barnwell 19</t>
  </si>
  <si>
    <t>Barnwell 29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</si>
  <si>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</si>
  <si>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</si>
  <si>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</si>
  <si>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</si>
  <si>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</si>
  <si>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</si>
  <si>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</si>
  <si>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</si>
  <si>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</si>
  <si>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</si>
  <si>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</si>
  <si>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</si>
  <si>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</si>
  <si>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</si>
  <si>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</si>
  <si>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</si>
  <si>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</si>
  <si>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</si>
  <si>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</si>
  <si>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</si>
  <si>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</si>
  <si>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</si>
  <si>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</si>
  <si>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</si>
  <si>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</si>
  <si>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</si>
  <si>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</si>
  <si>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</si>
  <si>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</si>
  <si>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</si>
  <si>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</si>
  <si>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</si>
  <si>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</si>
  <si>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</si>
  <si>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</si>
  <si>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</si>
  <si>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Marion</t>
  </si>
  <si>
    <t>Marlboro</t>
  </si>
  <si>
    <t>McCormick</t>
  </si>
  <si>
    <t>Newberry</t>
  </si>
  <si>
    <t>Oconee</t>
  </si>
  <si>
    <t>Orangeburg County</t>
  </si>
  <si>
    <t>Pickens</t>
  </si>
  <si>
    <t>Richland 1</t>
  </si>
  <si>
    <t>Richland 2</t>
  </si>
  <si>
    <t>Saluda</t>
  </si>
  <si>
    <t>SC Public Charter School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</si>
  <si>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</si>
  <si>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</si>
  <si>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</si>
  <si>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</si>
  <si>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</si>
  <si>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</si>
  <si>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</si>
  <si>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</si>
  <si>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</si>
  <si>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</si>
  <si>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</si>
  <si>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</si>
  <si>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4</t>
  </si>
  <si>
    <t>Erskine Public Charter District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</si>
  <si>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</si>
  <si>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</si>
  <si>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</si>
  <si>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</si>
  <si>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</si>
  <si>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</si>
  <si>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</si>
  <si>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</si>
  <si>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</si>
  <si>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</si>
  <si>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</si>
  <si>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</si>
  <si>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 45</t>
  </si>
  <si>
    <t>BARNWELL 48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</si>
  <si>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</si>
  <si>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</si>
  <si>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</si>
  <si>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</si>
  <si>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</si>
  <si>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</si>
  <si>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</si>
  <si>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</si>
  <si>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</si>
  <si>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</si>
  <si>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</si>
  <si>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</si>
  <si>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</si>
  <si>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</si>
  <si>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</si>
  <si>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</si>
  <si>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</si>
  <si>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</si>
  <si>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</si>
  <si>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</si>
  <si>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</si>
  <si>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</si>
  <si>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</si>
  <si>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</si>
  <si>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</si>
  <si>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</si>
  <si>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</si>
  <si>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</si>
  <si>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</si>
  <si>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</si>
  <si>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</si>
  <si>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</si>
  <si>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</si>
  <si>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</si>
  <si>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</si>
  <si>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</si>
  <si>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</si>
  <si>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</si>
  <si>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</si>
  <si>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</si>
  <si>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</si>
  <si>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</si>
  <si>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</si>
  <si>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</si>
  <si>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</si>
  <si>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</si>
  <si>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</si>
  <si>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</si>
  <si>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</si>
  <si>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</si>
  <si>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</si>
  <si>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</si>
  <si>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</si>
  <si>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</si>
  <si>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</si>
  <si>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</si>
  <si>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</si>
  <si>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</si>
  <si>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</si>
  <si>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</si>
  <si>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</si>
  <si>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</si>
  <si>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STATE AVERAGE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</si>
  <si>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either to teach or to supervise teaching.  </t>
    </r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</si>
  <si>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</si>
  <si>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</si>
  <si>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r>
      <t>Source:</t>
    </r>
    <r>
      <rPr>
        <sz val="10"/>
        <rFont val="Arial"/>
        <family val="2"/>
      </rPr>
      <t>LEA Audit Reports (Due 01/31/23)</t>
    </r>
  </si>
  <si>
    <t>FY 22 General Fund Unrestricted</t>
  </si>
  <si>
    <t>FY 22 General Fund Unassigned</t>
  </si>
  <si>
    <t>Clarendon 4</t>
  </si>
  <si>
    <t>Hampton 3</t>
  </si>
  <si>
    <t xml:space="preserve">                              2021-22  SOUTH CAROLINA AVERAGE TEACHER SALARY BY SCHOOL DISTRICT      </t>
  </si>
  <si>
    <t>HAMPTON 03</t>
  </si>
  <si>
    <t>ORANGEBURG 09</t>
  </si>
  <si>
    <r>
      <t xml:space="preserve">FOR FISCAL YEAR ENDED JUNE 30, 2022 </t>
    </r>
    <r>
      <rPr>
        <sz val="11"/>
        <color rgb="FFFF0000"/>
        <rFont val="Calibri"/>
        <family val="2"/>
      </rPr>
      <t>(CORRECTIONS AS OF 11.15.23)</t>
    </r>
  </si>
  <si>
    <t>TOTAL</t>
  </si>
  <si>
    <t>Other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</si>
  <si>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</si>
  <si>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</si>
  <si>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</si>
  <si>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</si>
  <si>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</si>
  <si>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</si>
  <si>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</si>
  <si>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</si>
  <si>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</si>
  <si>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</si>
  <si>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</si>
  <si>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</si>
  <si>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</si>
  <si>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</si>
  <si>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</si>
  <si>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</si>
  <si>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</si>
  <si>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</si>
  <si>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</si>
  <si>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</si>
  <si>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</si>
  <si>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</si>
  <si>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</si>
  <si>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</si>
  <si>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</si>
  <si>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</si>
  <si>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</si>
  <si>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</si>
  <si>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</si>
  <si>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</si>
  <si>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</si>
  <si>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</si>
  <si>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</si>
  <si>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</si>
  <si>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</si>
  <si>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</si>
  <si>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</si>
  <si>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</si>
  <si>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</si>
  <si>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</si>
  <si>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</si>
  <si>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</si>
  <si>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</si>
  <si>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</si>
  <si>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</si>
  <si>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</si>
  <si>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</si>
  <si>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</si>
  <si>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</si>
  <si>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</si>
  <si>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</si>
  <si>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</si>
  <si>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</si>
  <si>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</si>
  <si>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</si>
  <si>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</si>
  <si>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</si>
  <si>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</si>
  <si>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</si>
  <si>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</si>
  <si>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</si>
  <si>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</si>
  <si>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</si>
  <si>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</si>
  <si>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</si>
  <si>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</si>
  <si>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</si>
  <si>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</si>
  <si>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</si>
  <si>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</si>
  <si>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</si>
  <si>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</si>
  <si>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</si>
  <si>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</si>
  <si>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</si>
  <si>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</si>
  <si>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</si>
  <si>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</si>
  <si>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</si>
  <si>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</si>
  <si>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</si>
  <si>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</si>
  <si>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</si>
  <si>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</si>
  <si>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</si>
  <si>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</si>
  <si>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</si>
  <si>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</si>
  <si>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</si>
  <si>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</si>
  <si>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</si>
  <si>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</si>
  <si>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</si>
  <si>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</si>
  <si>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</si>
  <si>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</si>
  <si>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</si>
  <si>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</si>
  <si>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</si>
  <si>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</si>
  <si>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</si>
  <si>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</si>
  <si>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</si>
  <si>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</si>
  <si>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</si>
  <si>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</si>
  <si>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</si>
  <si>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</si>
  <si>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</si>
  <si>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</si>
  <si>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</si>
  <si>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</si>
  <si>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</si>
  <si>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</si>
  <si>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</si>
  <si>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</si>
  <si>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</si>
  <si>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</si>
  <si>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</si>
  <si>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</si>
  <si>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</si>
  <si>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</si>
  <si>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</si>
  <si>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</si>
  <si>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t>430  Indirect Cost Transfers</t>
  </si>
  <si>
    <t>500  Debt Services</t>
  </si>
  <si>
    <t xml:space="preserve"> </t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</si>
  <si>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</si>
  <si>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</si>
  <si>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</si>
  <si>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</si>
  <si>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</si>
  <si>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</si>
  <si>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</si>
  <si>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</si>
  <si>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</si>
  <si>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</si>
  <si>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</si>
  <si>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</si>
  <si>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</si>
  <si>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</si>
  <si>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</si>
  <si>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</si>
  <si>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</si>
  <si>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</si>
  <si>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</si>
  <si>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</si>
  <si>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</si>
  <si>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</si>
  <si>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</si>
  <si>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</si>
  <si>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</si>
  <si>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</si>
  <si>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</si>
  <si>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</si>
  <si>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</si>
  <si>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</si>
  <si>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</si>
  <si>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</si>
  <si>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</si>
  <si>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</si>
  <si>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</si>
  <si>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</si>
  <si>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</si>
  <si>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</si>
  <si>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</si>
  <si>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</si>
  <si>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</si>
  <si>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</si>
  <si>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</si>
  <si>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</si>
  <si>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</si>
  <si>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</si>
  <si>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</si>
  <si>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</si>
  <si>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</si>
  <si>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</si>
  <si>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</si>
  <si>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</si>
  <si>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</si>
  <si>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</si>
  <si>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</si>
  <si>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r>
      <t xml:space="preserve">Total Intergovernmental Revenue </t>
    </r>
    <r>
      <rPr>
        <i/>
        <sz val="10"/>
        <rFont val="Arial"/>
        <family val="2"/>
      </rPr>
      <t>(excluded)</t>
    </r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</si>
  <si>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</si>
  <si>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</si>
  <si>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</si>
  <si>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</si>
  <si>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</si>
  <si>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</si>
  <si>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</si>
  <si>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</si>
  <si>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</si>
  <si>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</si>
  <si>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</si>
  <si>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</si>
  <si>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</si>
  <si>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</si>
  <si>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</si>
  <si>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</si>
  <si>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</si>
  <si>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</si>
  <si>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</si>
  <si>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</si>
  <si>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</si>
  <si>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</si>
  <si>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</si>
  <si>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3177  Summer Reading Camps (carry-over only)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</si>
  <si>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</si>
  <si>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</si>
  <si>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</si>
  <si>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</si>
  <si>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</si>
  <si>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</si>
  <si>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</si>
  <si>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</si>
  <si>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</si>
  <si>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</si>
  <si>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</si>
  <si>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</si>
  <si>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</si>
  <si>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</si>
  <si>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</si>
  <si>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</si>
  <si>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3300  State Aid to Classrooms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</si>
  <si>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</si>
  <si>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</si>
  <si>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</si>
  <si>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</si>
  <si>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</si>
  <si>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</si>
  <si>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</si>
  <si>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</si>
  <si>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</si>
  <si>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</si>
  <si>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</si>
  <si>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</si>
  <si>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</si>
  <si>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</si>
  <si>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</si>
  <si>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</si>
  <si>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</si>
  <si>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</si>
  <si>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</si>
  <si>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</si>
  <si>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</si>
  <si>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</si>
  <si>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</si>
  <si>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</si>
  <si>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</si>
  <si>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</si>
  <si>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</si>
  <si>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</si>
  <si>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</si>
  <si>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</si>
  <si>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</si>
  <si>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</si>
  <si>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</si>
  <si>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</si>
  <si>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</si>
  <si>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</si>
  <si>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</si>
  <si>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</si>
  <si>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</si>
  <si>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</si>
  <si>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3536  Student Health and Fitness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</si>
  <si>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</si>
  <si>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</si>
  <si>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</si>
  <si>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</si>
  <si>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</si>
  <si>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</si>
  <si>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</si>
  <si>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</si>
  <si>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</si>
  <si>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</si>
  <si>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</si>
  <si>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</si>
  <si>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</si>
  <si>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</si>
  <si>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</si>
  <si>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</si>
  <si>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</si>
  <si>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</si>
  <si>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</si>
  <si>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</si>
  <si>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</si>
  <si>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</si>
  <si>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</si>
  <si>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</si>
  <si>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</si>
  <si>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</si>
  <si>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</si>
  <si>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</si>
  <si>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</si>
  <si>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</si>
  <si>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</si>
  <si>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</si>
  <si>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</si>
  <si>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</si>
  <si>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</si>
  <si>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</si>
  <si>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</si>
  <si>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</si>
  <si>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</si>
  <si>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</si>
  <si>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</si>
  <si>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</si>
  <si>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</si>
  <si>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</si>
  <si>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</si>
  <si>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</si>
  <si>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</si>
  <si>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</si>
  <si>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</si>
  <si>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</si>
  <si>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</si>
  <si>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</si>
  <si>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</si>
  <si>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</si>
  <si>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</si>
  <si>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</si>
  <si>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</si>
  <si>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</si>
  <si>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</si>
  <si>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</si>
  <si>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</si>
  <si>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</si>
  <si>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</si>
  <si>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</si>
  <si>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</si>
  <si>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4820</t>
  </si>
  <si>
    <t>Supply Chain Assistance Funding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</si>
  <si>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</si>
  <si>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</si>
  <si>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</si>
  <si>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</si>
  <si>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</si>
  <si>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4890  Healthy Meals - USDA</t>
  </si>
  <si>
    <t>4899  Miscellaneous Food Service</t>
  </si>
  <si>
    <t>4900  Other Federal Sources</t>
  </si>
  <si>
    <t xml:space="preserve">4924  21st Century Community Learning Centers Program </t>
  </si>
  <si>
    <t>4931  ARP IDEA</t>
  </si>
  <si>
    <t>4933  ARP IDEA Preschool</t>
  </si>
  <si>
    <t>4935  South Carolina's AWARE</t>
  </si>
  <si>
    <t>4936  South Carolina Early Learning Extension</t>
  </si>
  <si>
    <t>4937</t>
  </si>
  <si>
    <t>ARP Homeless Children &amp; Youth</t>
  </si>
  <si>
    <t>4971  CARES Additional Cost per Meal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</si>
  <si>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</si>
  <si>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</si>
  <si>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</si>
  <si>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</si>
  <si>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</si>
  <si>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</si>
  <si>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</si>
  <si>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</si>
  <si>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>DASHBOARD REVENUE DATA FY 2021-22 (Corrections as of 11.13.23)</t>
  </si>
  <si>
    <r>
      <t xml:space="preserve">FOR FISCAL YEAR ENDED JUNE 30, 2022 </t>
    </r>
    <r>
      <rPr>
        <sz val="11"/>
        <color rgb="FFFF0000"/>
        <rFont val="Calibri"/>
        <family val="2"/>
      </rPr>
      <t>(INCLUDES CORRECTIONS AS OF 11.13.23)</t>
    </r>
  </si>
  <si>
    <t xml:space="preserve">Note: Intergovernmental revenue, bonds, leases, long-term notes, and transfers are excluded from the total above. </t>
  </si>
  <si>
    <t>3177</t>
  </si>
  <si>
    <t>Summer Reading Camps (Carryover Only)</t>
  </si>
  <si>
    <t>3536</t>
  </si>
  <si>
    <t>Student Health &amp; Fitness</t>
  </si>
  <si>
    <t>4890</t>
  </si>
  <si>
    <t>Healthy Meals - USDA</t>
  </si>
  <si>
    <t>4899</t>
  </si>
  <si>
    <t>Miscellaneous Food Service</t>
  </si>
  <si>
    <t>4931</t>
  </si>
  <si>
    <t>ARP IDEA</t>
  </si>
  <si>
    <t>4933</t>
  </si>
  <si>
    <t>ARP IDEA Preschool</t>
  </si>
  <si>
    <t>4971</t>
  </si>
  <si>
    <t>CARES Additional cost per meal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</si>
  <si>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</si>
  <si>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</si>
  <si>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</si>
  <si>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</si>
  <si>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</si>
  <si>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</si>
  <si>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</si>
  <si>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</si>
  <si>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</si>
  <si>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</si>
  <si>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</si>
  <si>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State Property Tax Reimbursements</t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</si>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</sst>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,000"/>
    <numFmt numFmtId="166" formatCode="&quot;$&quot;#,##0"/>
    <numFmt numFmtId="167" formatCode="#,##0.0"/>
    <numFmt numFmtId="168" formatCode="&quot;$&quot;#,##0.00"/>
  </numFmts>
  <fonts count="26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798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2" fillId="0" borderId="0"/>
    <xf numFmtId="43" fontId="9" fillId="0" borderId="0" applyFont="0" applyFill="0" applyBorder="0" applyAlignment="0" applyProtection="0"/>
    <xf numFmtId="0" fontId="14" fillId="0" borderId="0"/>
    <xf numFmtId="0" fontId="9" fillId="0" borderId="0"/>
    <xf numFmtId="9" fontId="14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2" applyNumberFormat="1" applyFont="1"/>
    <xf numFmtId="0" fontId="4" fillId="0" borderId="0" xfId="3" applyFont="1"/>
    <xf numFmtId="0" fontId="3" fillId="0" borderId="0" xfId="3"/>
    <xf numFmtId="3" fontId="3" fillId="0" borderId="0" xfId="3" applyNumberFormat="1"/>
    <xf numFmtId="0" fontId="0" fillId="0" borderId="0" xfId="3" applyFont="1"/>
    <xf numFmtId="0" fontId="5" fillId="0" borderId="0" xfId="3" applyFont="1"/>
    <xf numFmtId="0" fontId="3" fillId="5" borderId="0" xfId="3" applyFill="1"/>
    <xf numFmtId="165" fontId="3" fillId="0" borderId="0" xfId="3" applyNumberFormat="1"/>
    <xf numFmtId="0" fontId="3" fillId="6" borderId="0" xfId="3" applyFill="1"/>
    <xf numFmtId="0" fontId="3" fillId="7" borderId="0" xfId="3" applyFill="1"/>
    <xf numFmtId="0" fontId="3" fillId="8" borderId="0" xfId="3" applyFill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center"/>
    </xf>
    <xf numFmtId="3" fontId="10" fillId="0" borderId="0" xfId="3" applyNumberFormat="1" applyFont="1"/>
    <xf numFmtId="0" fontId="12" fillId="0" borderId="0" xfId="4"/>
    <xf numFmtId="43" fontId="0" fillId="0" borderId="0" xfId="5" applyFont="1" applyFill="1"/>
    <xf numFmtId="0" fontId="13" fillId="0" borderId="0" xfId="4" applyFont="1"/>
    <xf numFmtId="43" fontId="13" fillId="0" borderId="0" xfId="5" applyFont="1" applyFill="1"/>
    <xf numFmtId="0" fontId="7" fillId="0" borderId="1" xfId="4" applyFont="1" applyBorder="1" applyAlignment="1">
      <alignment wrapText="1"/>
    </xf>
    <xf numFmtId="43" fontId="7" fillId="0" borderId="1" xfId="5" applyFont="1" applyFill="1" applyBorder="1" applyAlignment="1">
      <alignment horizontal="center" vertical="top" wrapText="1"/>
    </xf>
    <xf numFmtId="0" fontId="7" fillId="9" borderId="0" xfId="4" applyFont="1" applyFill="1" applyAlignment="1">
      <alignment horizontal="center" vertical="top" wrapText="1"/>
    </xf>
    <xf numFmtId="0" fontId="12" fillId="0" borderId="0" xfId="4" applyAlignment="1">
      <alignment wrapText="1"/>
    </xf>
    <xf numFmtId="0" fontId="12" fillId="0" borderId="1" xfId="4" applyBorder="1" applyAlignment="1">
      <alignment horizontal="left"/>
    </xf>
    <xf numFmtId="43" fontId="0" fillId="0" borderId="1" xfId="5" applyFont="1" applyFill="1" applyBorder="1" applyAlignment="1">
      <alignment horizontal="left"/>
    </xf>
    <xf numFmtId="43" fontId="0" fillId="9" borderId="2" xfId="5" applyFont="1" applyFill="1" applyBorder="1" applyAlignment="1">
      <alignment horizontal="right"/>
    </xf>
    <xf numFmtId="43" fontId="0" fillId="9" borderId="1" xfId="5" applyFont="1" applyFill="1" applyBorder="1" applyAlignment="1">
      <alignment horizontal="right"/>
    </xf>
    <xf numFmtId="43" fontId="0" fillId="9" borderId="1" xfId="5" applyFont="1" applyFill="1" applyBorder="1"/>
    <xf numFmtId="0" fontId="12" fillId="0" borderId="1" xfId="4" applyBorder="1"/>
    <xf numFmtId="0" fontId="9" fillId="0" borderId="1" xfId="4" applyFont="1" applyBorder="1"/>
    <xf numFmtId="43" fontId="0" fillId="0" borderId="0" xfId="5" applyFont="1"/>
    <xf numFmtId="0" fontId="15" fillId="0" borderId="0" xfId="6" applyFont="1"/>
    <xf numFmtId="2" fontId="16" fillId="0" borderId="0" xfId="6" applyNumberFormat="1" applyFont="1" applyAlignment="1">
      <alignment horizontal="right"/>
    </xf>
    <xf numFmtId="0" fontId="14" fillId="0" borderId="0" xfId="6"/>
    <xf numFmtId="0" fontId="15" fillId="0" borderId="3" xfId="6" applyFont="1" applyBorder="1" applyAlignment="1">
      <alignment horizontal="center" wrapText="1"/>
    </xf>
    <xf numFmtId="2" fontId="15" fillId="0" borderId="3" xfId="6" applyNumberFormat="1" applyFont="1" applyBorder="1" applyAlignment="1">
      <alignment horizontal="center" wrapText="1"/>
    </xf>
    <xf numFmtId="0" fontId="16" fillId="0" borderId="0" xfId="6" applyFont="1"/>
    <xf numFmtId="3" fontId="16" fillId="0" borderId="0" xfId="6" applyNumberFormat="1" applyFont="1"/>
    <xf numFmtId="166" fontId="16" fillId="0" borderId="0" xfId="6" applyNumberFormat="1" applyFont="1"/>
    <xf numFmtId="3" fontId="14" fillId="0" borderId="0" xfId="6" applyNumberFormat="1"/>
    <xf numFmtId="166" fontId="14" fillId="0" borderId="0" xfId="6" applyNumberFormat="1"/>
    <xf numFmtId="3" fontId="15" fillId="0" borderId="0" xfId="6" applyNumberFormat="1" applyFont="1"/>
    <xf numFmtId="166" fontId="15" fillId="0" borderId="0" xfId="6" applyNumberFormat="1" applyFont="1"/>
    <xf numFmtId="49" fontId="17" fillId="0" borderId="0" xfId="6" applyNumberFormat="1" applyFont="1"/>
    <xf numFmtId="167" fontId="19" fillId="0" borderId="0" xfId="6" applyNumberFormat="1" applyFont="1"/>
    <xf numFmtId="0" fontId="20" fillId="0" borderId="0" xfId="6" applyFont="1"/>
    <xf numFmtId="167" fontId="20" fillId="0" borderId="0" xfId="6" applyNumberFormat="1" applyFont="1"/>
    <xf numFmtId="49" fontId="21" fillId="0" borderId="0" xfId="7" applyNumberFormat="1" applyFont="1"/>
    <xf numFmtId="168" fontId="14" fillId="0" borderId="0" xfId="6" applyNumberFormat="1"/>
    <xf numFmtId="10" fontId="0" fillId="0" borderId="0" xfId="8" applyNumberFormat="1" applyFont="1"/>
    <xf numFmtId="0" fontId="5" fillId="0" borderId="0" xfId="3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3" fillId="0" borderId="0" xfId="3" applyNumberFormat="1"/>
    <xf numFmtId="0" fontId="7" fillId="0" borderId="0" xfId="7" applyFont="1"/>
    <xf numFmtId="0" fontId="7" fillId="0" borderId="0" xfId="7" applyFont="1" applyAlignment="1">
      <alignment horizontal="center"/>
    </xf>
    <xf numFmtId="0" fontId="9" fillId="0" borderId="0" xfId="7"/>
    <xf numFmtId="0" fontId="9" fillId="0" borderId="0" xfId="7" applyAlignment="1">
      <alignment horizontal="left"/>
    </xf>
    <xf numFmtId="0" fontId="22" fillId="0" borderId="0" xfId="7" applyFont="1" applyAlignment="1">
      <alignment horizontal="left"/>
    </xf>
    <xf numFmtId="0" fontId="22" fillId="0" borderId="0" xfId="7" applyFont="1"/>
    <xf numFmtId="0" fontId="13" fillId="0" borderId="0" xfId="7" applyFont="1" applyAlignment="1">
      <alignment horizontal="center"/>
    </xf>
    <xf numFmtId="0" fontId="13" fillId="0" borderId="0" xfId="7" applyFont="1" applyAlignment="1">
      <alignment horizontal="left"/>
    </xf>
    <xf numFmtId="0" fontId="24" fillId="0" borderId="0" xfId="3" applyFont="1" applyAlignment="1">
      <alignment horizontal="center"/>
    </xf>
    <xf numFmtId="0" fontId="3" fillId="0" borderId="0" xfId="3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3" fillId="2" borderId="0" xfId="3" applyFill="1"/>
    <xf numFmtId="0" fontId="6" fillId="0" borderId="0" xfId="3" applyFont="1"/>
    <xf numFmtId="0" fontId="1" fillId="0" borderId="0" xfId="3" applyFont="1"/>
    <xf numFmtId="0" fontId="6" fillId="2" borderId="0" xfId="3" applyFont="1" applyFill="1"/>
    <xf numFmtId="0" fontId="6" fillId="3" borderId="0" xfId="3" applyFont="1" applyFill="1"/>
    <xf numFmtId="0" fontId="6" fillId="4" borderId="0" xfId="3" applyFont="1" applyFill="1"/>
    <xf numFmtId="0" fontId="25" fillId="0" borderId="0" xfId="3" applyFont="1"/>
    <xf numFmtId="0" fontId="3" fillId="3" borderId="0" xfId="3" applyFill="1"/>
    <xf numFmtId="0" fontId="9" fillId="0" borderId="0" xfId="3" applyFont="1"/>
    <xf numFmtId="3" fontId="9" fillId="0" borderId="0" xfId="3" applyNumberFormat="1" applyFont="1"/>
    <xf numFmtId="0" fontId="3" fillId="4" borderId="0" xfId="3" applyFill="1"/>
    <xf numFmtId="43" fontId="0" fillId="0" borderId="1" xfId="5" applyFont="1" applyFill="1" applyBorder="1" applyAlignment="1"/>
    <xf numFmtId="43" fontId="9" fillId="0" borderId="1" xfId="5" applyFont="1" applyFill="1" applyBorder="1" applyAlignment="1"/>
    <xf numFmtId="0" fontId="13" fillId="0" borderId="0" xfId="7" applyFont="1" applyAlignment="1">
      <alignment horizontal="center"/>
    </xf>
    <xf numFmtId="0" fontId="7" fillId="0" borderId="0" xfId="4" applyFont="1" applyAlignment="1">
      <alignment horizontal="center"/>
    </xf>
    <xf numFmtId="0" fontId="3" fillId="10" borderId="0" xfId="3" applyFill="1"/>
    <xf numFmtId="0" fontId="6" fillId="10" borderId="0" xfId="3" applyFont="1" applyFill="1"/>
    <xf numFmtId="0" fontId="6" fillId="11" borderId="0" xfId="3" applyFont="1" applyFill="1"/>
    <xf numFmtId="0" fontId="3" fillId="11" borderId="0" xfId="3" applyFill="1"/>
  </cellXfs>
  <cellStyles count="9">
    <cellStyle name="Comma 2" xfId="2" xr:uid="{186AB83C-D6DC-493F-9B34-380EBEA520ED}"/>
    <cellStyle name="Comma 3" xfId="5" xr:uid="{569BA46A-F884-4BF6-A32A-730E897A5D91}"/>
    <cellStyle name="Normal" xfId="0" builtinId="0"/>
    <cellStyle name="Normal 2" xfId="1" xr:uid="{EDAE308F-5E77-4224-855B-EB1024206B36}"/>
    <cellStyle name="Normal 2 2" xfId="3" xr:uid="{E430F12A-3755-4E89-AD83-9A593CC48AE1}"/>
    <cellStyle name="Normal 3" xfId="4" xr:uid="{81DADDDE-FE27-4855-8480-DDE9C1A09E68}"/>
    <cellStyle name="Normal 3 2" xfId="7" xr:uid="{7F852499-5FE2-45FC-8F02-1E4E5BD3D8C5}"/>
    <cellStyle name="Normal 4" xfId="6" xr:uid="{BFDBA03F-EABB-4E35-80DF-0EF1213BA80D}"/>
    <cellStyle name="Percent 2" xfId="8" xr:uid="{C9FA0C7A-CCEB-42E5-B89B-32659FE1E465}"/>
  </cellStyles>
  <dxfs count="0"/>
  <tableStyles count="0" defaultTableStyle="TableStyleMedium2" defaultPivotStyle="PivotStyleLight16"/>
  <colors>
    <mruColors>
      <color rgb="FFB4C6E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_Ops\Finance\Fin1\FISCAL%20PRACTICES\Fiscal%20Practices%20General%20Fund%20Reserve%20Fund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 Unrestricted FB Test"/>
      <sheetName val="General Fund Salaries FY22"/>
      <sheetName val="Admin Cost Report Data"/>
      <sheetName val="General Fund Salaries FY21"/>
      <sheetName val="General Fund Salaries FY20"/>
      <sheetName val="Unassigned Fund Balance FY21"/>
    </sheetNames>
    <sheetDataSet>
      <sheetData sheetId="0">
        <row r="11">
          <cell r="AB11">
            <v>9176809</v>
          </cell>
          <cell r="AG11">
            <v>9616544</v>
          </cell>
          <cell r="AN11">
            <v>2223213.6503499998</v>
          </cell>
        </row>
        <row r="12">
          <cell r="AG12">
            <v>65149086</v>
          </cell>
          <cell r="AN12">
            <v>16973407.461849999</v>
          </cell>
        </row>
        <row r="13">
          <cell r="AG13">
            <v>11095509</v>
          </cell>
          <cell r="AN13">
            <v>1030367.3131499999</v>
          </cell>
        </row>
        <row r="14">
          <cell r="AG14">
            <v>25488658</v>
          </cell>
          <cell r="AN14">
            <v>6791615.6416499997</v>
          </cell>
        </row>
        <row r="15">
          <cell r="AG15">
            <v>10373994</v>
          </cell>
          <cell r="AN15">
            <v>2495341.8805</v>
          </cell>
        </row>
        <row r="16">
          <cell r="AG16">
            <v>6484067</v>
          </cell>
          <cell r="AN16">
            <v>1899008.7175499999</v>
          </cell>
        </row>
        <row r="17">
          <cell r="AG17">
            <v>8978725</v>
          </cell>
          <cell r="AN17">
            <v>2519677.1841500001</v>
          </cell>
        </row>
        <row r="18">
          <cell r="AG18">
            <v>41372520</v>
          </cell>
          <cell r="AN18">
            <v>9779158.3546999991</v>
          </cell>
        </row>
        <row r="19">
          <cell r="AG19">
            <v>1063982</v>
          </cell>
          <cell r="AN19">
            <v>1032737.94785</v>
          </cell>
        </row>
        <row r="20">
          <cell r="AG20">
            <v>6980583</v>
          </cell>
          <cell r="AN20">
            <v>599013.34045000002</v>
          </cell>
        </row>
        <row r="21">
          <cell r="AG21">
            <v>3120908</v>
          </cell>
          <cell r="AN21">
            <v>427266.73324999999</v>
          </cell>
        </row>
        <row r="22">
          <cell r="AG22">
            <v>4368488</v>
          </cell>
          <cell r="AN22">
            <v>615788.62765000004</v>
          </cell>
        </row>
        <row r="23">
          <cell r="AG23">
            <v>6909613</v>
          </cell>
          <cell r="AN23">
            <v>1568206.1748500001</v>
          </cell>
        </row>
        <row r="24">
          <cell r="AG24">
            <v>57132200</v>
          </cell>
          <cell r="AN24">
            <v>21233434.602449998</v>
          </cell>
        </row>
        <row r="25">
          <cell r="AG25">
            <v>124120526</v>
          </cell>
          <cell r="AN25">
            <v>26836155.408999998</v>
          </cell>
        </row>
        <row r="26">
          <cell r="AG26">
            <v>7670736</v>
          </cell>
          <cell r="AN26">
            <v>1378641.8642500001</v>
          </cell>
        </row>
        <row r="27">
          <cell r="AG27">
            <v>158999054</v>
          </cell>
          <cell r="AN27">
            <v>42672683.262999997</v>
          </cell>
        </row>
        <row r="28">
          <cell r="AG28">
            <v>23281451</v>
          </cell>
          <cell r="AN28">
            <v>6321341.2017000001</v>
          </cell>
        </row>
        <row r="29">
          <cell r="AG29">
            <v>18964893</v>
          </cell>
          <cell r="AN29">
            <v>3713906.7178500001</v>
          </cell>
        </row>
        <row r="30">
          <cell r="AG30">
            <v>10408121</v>
          </cell>
          <cell r="AN30">
            <v>5247812.7016000003</v>
          </cell>
        </row>
        <row r="31">
          <cell r="AN31">
            <v>0</v>
          </cell>
        </row>
        <row r="32">
          <cell r="AG32">
            <v>4361729</v>
          </cell>
          <cell r="AN32">
            <v>1818705.43505</v>
          </cell>
        </row>
        <row r="33">
          <cell r="AN33">
            <v>433653.59415000002</v>
          </cell>
        </row>
        <row r="35">
          <cell r="AG35">
            <v>11067177</v>
          </cell>
          <cell r="AN35">
            <v>3737962.75825</v>
          </cell>
        </row>
        <row r="36">
          <cell r="AG36">
            <v>40453688</v>
          </cell>
          <cell r="AN36">
            <v>8054707.4527500002</v>
          </cell>
        </row>
        <row r="37">
          <cell r="AG37">
            <v>2126125</v>
          </cell>
          <cell r="AN37">
            <v>886630.74745000002</v>
          </cell>
        </row>
        <row r="38">
          <cell r="AG38">
            <v>10118853</v>
          </cell>
          <cell r="AN38">
            <v>2369343.75825</v>
          </cell>
        </row>
        <row r="39">
          <cell r="AG39">
            <v>48117781</v>
          </cell>
          <cell r="AN39">
            <v>17851358.97405</v>
          </cell>
        </row>
        <row r="40">
          <cell r="AG40">
            <v>5458080</v>
          </cell>
          <cell r="AN40">
            <v>2313778.07675</v>
          </cell>
        </row>
        <row r="41">
          <cell r="AG41">
            <v>7619274</v>
          </cell>
          <cell r="AN41">
            <v>2644376.1595999999</v>
          </cell>
        </row>
        <row r="42">
          <cell r="AG42">
            <v>14439577</v>
          </cell>
          <cell r="AN42">
            <v>3338031.2532000002</v>
          </cell>
        </row>
        <row r="43">
          <cell r="AG43">
            <v>41424489</v>
          </cell>
          <cell r="AN43">
            <v>12375612.065950001</v>
          </cell>
        </row>
        <row r="44">
          <cell r="AG44">
            <v>1009516</v>
          </cell>
          <cell r="AN44">
            <v>803364.77549999999</v>
          </cell>
        </row>
        <row r="45">
          <cell r="AG45">
            <v>10980214</v>
          </cell>
          <cell r="AN45">
            <v>2283150.24945</v>
          </cell>
        </row>
        <row r="46">
          <cell r="AG46">
            <v>2960076</v>
          </cell>
          <cell r="AN46">
            <v>448801.28265000001</v>
          </cell>
        </row>
        <row r="47">
          <cell r="AG47">
            <v>2797928</v>
          </cell>
          <cell r="AN47">
            <v>850119.73269999993</v>
          </cell>
        </row>
        <row r="48">
          <cell r="AG48">
            <v>20980793</v>
          </cell>
          <cell r="AN48">
            <v>7308894.0225</v>
          </cell>
        </row>
        <row r="49">
          <cell r="AG49">
            <v>226469984</v>
          </cell>
          <cell r="AN49">
            <v>53699411.3068</v>
          </cell>
        </row>
        <row r="50">
          <cell r="AG50">
            <v>25174741</v>
          </cell>
          <cell r="AN50">
            <v>6383017.1880999999</v>
          </cell>
        </row>
        <row r="51">
          <cell r="AG51">
            <v>6333469</v>
          </cell>
          <cell r="AN51">
            <v>675625.18345000001</v>
          </cell>
        </row>
        <row r="52">
          <cell r="AG52">
            <v>8361886</v>
          </cell>
          <cell r="AN52">
            <v>1084294.6085999999</v>
          </cell>
        </row>
        <row r="53">
          <cell r="AN53">
            <v>779405.19649999996</v>
          </cell>
        </row>
        <row r="54">
          <cell r="AN54">
            <v>361620.08574999997</v>
          </cell>
        </row>
        <row r="55">
          <cell r="AG55">
            <v>9985317</v>
          </cell>
          <cell r="AN55">
            <v>2306130.7202499998</v>
          </cell>
        </row>
        <row r="56">
          <cell r="AG56">
            <v>150937705</v>
          </cell>
          <cell r="AN56">
            <v>36455271.347949997</v>
          </cell>
        </row>
        <row r="57">
          <cell r="AG57">
            <v>21304554</v>
          </cell>
          <cell r="AN57">
            <v>2272154.3162500001</v>
          </cell>
        </row>
        <row r="58">
          <cell r="AG58">
            <v>18432031</v>
          </cell>
          <cell r="AN58">
            <v>7764499.7905999999</v>
          </cell>
        </row>
        <row r="59">
          <cell r="AG59">
            <v>31431594</v>
          </cell>
          <cell r="AN59">
            <v>10200293.9164</v>
          </cell>
        </row>
        <row r="60">
          <cell r="AG60">
            <v>7304233</v>
          </cell>
          <cell r="AN60">
            <v>4144537.0217999998</v>
          </cell>
        </row>
        <row r="61">
          <cell r="AG61">
            <v>5853422</v>
          </cell>
          <cell r="AN61">
            <v>2265864.3749000002</v>
          </cell>
        </row>
        <row r="62">
          <cell r="AG62">
            <v>4699450</v>
          </cell>
          <cell r="AN62">
            <v>1147145.4582</v>
          </cell>
        </row>
        <row r="63">
          <cell r="AG63">
            <v>86760998</v>
          </cell>
          <cell r="AN63">
            <v>24256739.421599999</v>
          </cell>
        </row>
        <row r="64">
          <cell r="AG64">
            <v>16948426</v>
          </cell>
          <cell r="AN64">
            <v>7226902.45725</v>
          </cell>
        </row>
        <row r="65">
          <cell r="AG65">
            <v>14441550</v>
          </cell>
          <cell r="AN65">
            <v>1899191.6026999999</v>
          </cell>
        </row>
        <row r="66">
          <cell r="AG66">
            <v>19843670</v>
          </cell>
          <cell r="AN66">
            <v>2388968.2386500002</v>
          </cell>
        </row>
        <row r="67">
          <cell r="AG67">
            <v>52089114</v>
          </cell>
          <cell r="AN67">
            <v>16737354.1293</v>
          </cell>
        </row>
        <row r="68">
          <cell r="AG68">
            <v>10775896</v>
          </cell>
          <cell r="AN68">
            <v>2894193.4427</v>
          </cell>
        </row>
        <row r="69">
          <cell r="AG69">
            <v>14854272</v>
          </cell>
          <cell r="AN69">
            <v>2617433.98245</v>
          </cell>
        </row>
        <row r="70">
          <cell r="AG70">
            <v>3630395</v>
          </cell>
          <cell r="AN70">
            <v>755963.20204999996</v>
          </cell>
        </row>
        <row r="71">
          <cell r="AG71">
            <v>23654001</v>
          </cell>
          <cell r="AN71">
            <v>4842560.0758499997</v>
          </cell>
        </row>
        <row r="72">
          <cell r="AG72">
            <v>32062006</v>
          </cell>
          <cell r="AN72">
            <v>8955748.3088499997</v>
          </cell>
        </row>
        <row r="76">
          <cell r="AG76">
            <v>25227067</v>
          </cell>
          <cell r="AN76">
            <v>9651463.6613500006</v>
          </cell>
        </row>
        <row r="77">
          <cell r="AG77">
            <v>41233369</v>
          </cell>
          <cell r="AN77">
            <v>10971644.002900001</v>
          </cell>
        </row>
        <row r="78">
          <cell r="AG78">
            <v>92195102</v>
          </cell>
          <cell r="AN78">
            <v>25980247.4925</v>
          </cell>
        </row>
        <row r="79">
          <cell r="AG79">
            <v>94631244</v>
          </cell>
          <cell r="AN79">
            <v>24486240.251199998</v>
          </cell>
        </row>
        <row r="80">
          <cell r="AG80">
            <v>8665306</v>
          </cell>
          <cell r="AN80">
            <v>1664906.6041999999</v>
          </cell>
        </row>
        <row r="81">
          <cell r="AG81">
            <v>1863435</v>
          </cell>
          <cell r="AN81">
            <v>268871.57500000001</v>
          </cell>
        </row>
        <row r="82">
          <cell r="AG82">
            <v>15117350</v>
          </cell>
          <cell r="AN82">
            <v>3815199.0180500001</v>
          </cell>
        </row>
        <row r="83">
          <cell r="AG83">
            <v>20911037</v>
          </cell>
          <cell r="AN83">
            <v>7041520.1398499999</v>
          </cell>
        </row>
        <row r="84">
          <cell r="AG84">
            <v>6977071</v>
          </cell>
          <cell r="AN84">
            <v>2387244.42845</v>
          </cell>
        </row>
        <row r="85">
          <cell r="AG85">
            <v>18225006</v>
          </cell>
          <cell r="AN85">
            <v>1971780.7637499999</v>
          </cell>
        </row>
        <row r="86">
          <cell r="AG86">
            <v>23487025</v>
          </cell>
          <cell r="AN86">
            <v>7401245.7753499998</v>
          </cell>
        </row>
        <row r="87">
          <cell r="AG87">
            <v>18538332</v>
          </cell>
          <cell r="AN87">
            <v>9017595.9765499998</v>
          </cell>
        </row>
        <row r="88">
          <cell r="AG88">
            <v>17356094</v>
          </cell>
          <cell r="AN88">
            <v>6098287.0007499997</v>
          </cell>
        </row>
        <row r="89">
          <cell r="AG89">
            <v>41641321</v>
          </cell>
          <cell r="AN89">
            <v>10290206.06215</v>
          </cell>
        </row>
        <row r="90">
          <cell r="AG90">
            <v>5957302</v>
          </cell>
          <cell r="AN90">
            <v>2619209.0638000001</v>
          </cell>
        </row>
        <row r="91">
          <cell r="AG91">
            <v>11469935</v>
          </cell>
          <cell r="AN91">
            <v>2592280.4645500001</v>
          </cell>
        </row>
        <row r="92">
          <cell r="AG92">
            <v>12124004</v>
          </cell>
          <cell r="AN92">
            <v>4079047.8945999998</v>
          </cell>
        </row>
        <row r="93">
          <cell r="AG93">
            <v>27760209</v>
          </cell>
          <cell r="AN93">
            <v>7713595.3688500002</v>
          </cell>
        </row>
        <row r="94">
          <cell r="AG94">
            <v>38751192</v>
          </cell>
          <cell r="AN94">
            <v>14416210.5416</v>
          </cell>
        </row>
        <row r="95">
          <cell r="AG95">
            <v>39593027</v>
          </cell>
          <cell r="AN95">
            <v>13972422.294600001</v>
          </cell>
        </row>
        <row r="96">
          <cell r="AG96">
            <v>2387456</v>
          </cell>
          <cell r="AN96">
            <v>230119.66529999999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23CF-A9CF-4A64-8222-1123282CAD37}">
  <dimension ref="A1:FK157"/>
  <sheetViews>
    <sheetView tabSelected="1" topLeftCell="CG1" workbookViewId="0">
      <selection activeCell="H100" sqref="H100"/>
    </sheetView>
  </sheetViews>
  <sheetFormatPr defaultColWidth="9.140625" defaultRowHeight="15" x14ac:dyDescent="0.25"/>
  <cols>
    <col min="1" max="1" width="9.140625" style="3"/>
    <col min="2" max="2" width="89.42578125" style="3" customWidth="1"/>
    <col min="3" max="3" width="12" style="3" bestFit="1" customWidth="1"/>
    <col min="4" max="4" width="11.140625" style="3" customWidth="1"/>
    <col min="5" max="10" width="12" style="3" bestFit="1" customWidth="1"/>
    <col min="11" max="13" width="11.28515625" style="3" bestFit="1" customWidth="1"/>
    <col min="14" max="14" width="11.140625" style="3" bestFit="1" customWidth="1"/>
    <col min="15" max="15" width="11.28515625" style="3" bestFit="1" customWidth="1"/>
    <col min="16" max="16" width="10.7109375" style="3" bestFit="1" customWidth="1"/>
    <col min="17" max="17" width="13.140625" style="3" bestFit="1" customWidth="1"/>
    <col min="18" max="18" width="12" style="3" bestFit="1" customWidth="1"/>
    <col min="19" max="19" width="10.28515625" style="3" bestFit="1" customWidth="1"/>
    <col min="20" max="20" width="14.5703125" style="3" bestFit="1" customWidth="1"/>
    <col min="21" max="21" width="12.5703125" style="3" bestFit="1" customWidth="1"/>
    <col min="22" max="22" width="11" style="3" bestFit="1" customWidth="1"/>
    <col min="23" max="23" width="12.7109375" style="3" bestFit="1" customWidth="1"/>
    <col min="24" max="25" width="10.140625" style="3" bestFit="1" customWidth="1"/>
    <col min="26" max="27" width="13.28515625" style="3" bestFit="1" customWidth="1"/>
    <col min="28" max="28" width="11.85546875" style="3" bestFit="1" customWidth="1"/>
    <col min="29" max="29" width="10.85546875" style="3" bestFit="1" customWidth="1"/>
    <col min="30" max="30" width="11.140625" style="3" customWidth="1"/>
    <col min="31" max="33" width="11.140625" style="3" bestFit="1" customWidth="1"/>
    <col min="34" max="34" width="14.5703125" style="3" bestFit="1" customWidth="1"/>
    <col min="35" max="35" width="12.7109375" style="3" bestFit="1" customWidth="1"/>
    <col min="36" max="38" width="14" style="3" bestFit="1" customWidth="1"/>
    <col min="39" max="39" width="11.5703125" style="3" bestFit="1" customWidth="1"/>
    <col min="40" max="40" width="11.140625" style="3" bestFit="1" customWidth="1"/>
    <col min="41" max="41" width="10.140625" style="3" bestFit="1" customWidth="1"/>
    <col min="42" max="42" width="11.140625" style="3" bestFit="1" customWidth="1"/>
    <col min="43" max="43" width="11.7109375" style="3" bestFit="1" customWidth="1"/>
    <col min="44" max="45" width="10.28515625" style="3" bestFit="1" customWidth="1"/>
    <col min="46" max="46" width="10.140625" style="3" bestFit="1" customWidth="1"/>
    <col min="47" max="51" width="12.140625" style="3" bestFit="1" customWidth="1"/>
    <col min="52" max="52" width="13.28515625" style="3" bestFit="1" customWidth="1"/>
    <col min="53" max="53" width="10.140625" style="3" bestFit="1" customWidth="1"/>
    <col min="54" max="54" width="11.5703125" style="3" bestFit="1" customWidth="1"/>
    <col min="55" max="55" width="12.28515625" style="3" bestFit="1" customWidth="1"/>
    <col min="56" max="56" width="11.140625" style="3" bestFit="1" customWidth="1"/>
    <col min="57" max="57" width="14" style="3" bestFit="1" customWidth="1"/>
    <col min="58" max="60" width="11.140625" style="3" bestFit="1" customWidth="1"/>
    <col min="61" max="61" width="10.140625" style="3" bestFit="1" customWidth="1"/>
    <col min="62" max="68" width="14.28515625" style="3" bestFit="1" customWidth="1"/>
    <col min="69" max="69" width="11.140625" style="3" bestFit="1" customWidth="1"/>
    <col min="70" max="70" width="10.140625" style="3" bestFit="1" customWidth="1"/>
    <col min="71" max="71" width="15.28515625" style="3" bestFit="1" customWidth="1"/>
    <col min="72" max="75" width="11.140625" style="3" bestFit="1" customWidth="1"/>
    <col min="76" max="76" width="29.7109375" style="3" bestFit="1" customWidth="1"/>
    <col min="77" max="77" width="25" style="3" customWidth="1"/>
    <col min="78" max="78" width="28.42578125" style="3" bestFit="1" customWidth="1"/>
    <col min="79" max="79" width="13.85546875" style="3" bestFit="1" customWidth="1"/>
    <col min="80" max="84" width="9.140625" style="3" customWidth="1"/>
    <col min="85" max="86" width="10.140625" style="3" bestFit="1" customWidth="1"/>
    <col min="87" max="87" width="9.140625" style="3"/>
    <col min="88" max="88" width="34.7109375" style="3" bestFit="1" customWidth="1"/>
    <col min="89" max="89" width="12" style="3" bestFit="1" customWidth="1"/>
    <col min="90" max="90" width="12.5703125" style="3" bestFit="1" customWidth="1"/>
    <col min="91" max="91" width="12" style="3" bestFit="1" customWidth="1"/>
    <col min="92" max="92" width="12.5703125" style="3" bestFit="1" customWidth="1"/>
    <col min="93" max="95" width="12" style="3" bestFit="1" customWidth="1"/>
    <col min="96" max="96" width="12.5703125" style="3" bestFit="1" customWidth="1"/>
    <col min="97" max="99" width="11.5703125" style="3" bestFit="1" customWidth="1"/>
    <col min="100" max="101" width="12.5703125" style="3" bestFit="1" customWidth="1"/>
    <col min="102" max="102" width="11.5703125" style="3" bestFit="1" customWidth="1"/>
    <col min="103" max="103" width="13.140625" style="3" bestFit="1" customWidth="1"/>
    <col min="104" max="104" width="12.5703125" style="3" bestFit="1" customWidth="1"/>
    <col min="105" max="105" width="11.5703125" style="3" bestFit="1" customWidth="1"/>
    <col min="106" max="106" width="14.5703125" style="3" bestFit="1" customWidth="1"/>
    <col min="107" max="107" width="12.5703125" style="3" bestFit="1" customWidth="1"/>
    <col min="108" max="108" width="11.5703125" style="3" bestFit="1" customWidth="1"/>
    <col min="109" max="109" width="12.7109375" style="3" bestFit="1" customWidth="1"/>
    <col min="110" max="111" width="11.5703125" style="3" bestFit="1" customWidth="1"/>
    <col min="112" max="113" width="13.28515625" style="3" bestFit="1" customWidth="1"/>
    <col min="114" max="114" width="11.85546875" style="3" bestFit="1" customWidth="1"/>
    <col min="115" max="115" width="11.5703125" style="3" bestFit="1" customWidth="1"/>
    <col min="116" max="116" width="12.5703125" style="3" bestFit="1" customWidth="1"/>
    <col min="117" max="119" width="11.5703125" style="3" bestFit="1" customWidth="1"/>
    <col min="120" max="120" width="14.5703125" style="3" bestFit="1" customWidth="1"/>
    <col min="121" max="121" width="14.28515625" style="3" bestFit="1" customWidth="1"/>
    <col min="122" max="124" width="14" style="3" bestFit="1" customWidth="1"/>
    <col min="125" max="125" width="11.5703125" style="3" bestFit="1" customWidth="1"/>
    <col min="126" max="126" width="12.5703125" style="3" bestFit="1" customWidth="1"/>
    <col min="127" max="127" width="11.5703125" style="3" bestFit="1" customWidth="1"/>
    <col min="128" max="129" width="12.5703125" style="3" bestFit="1" customWidth="1"/>
    <col min="130" max="132" width="11.5703125" style="3" bestFit="1" customWidth="1"/>
    <col min="133" max="134" width="12.5703125" style="3" bestFit="1" customWidth="1"/>
    <col min="135" max="136" width="12.140625" style="3" bestFit="1" customWidth="1"/>
    <col min="137" max="137" width="12.5703125" style="3" bestFit="1" customWidth="1"/>
    <col min="138" max="138" width="13.28515625" style="3" bestFit="1" customWidth="1"/>
    <col min="139" max="140" width="11.5703125" style="3" bestFit="1" customWidth="1"/>
    <col min="141" max="141" width="12.28515625" style="3" bestFit="1" customWidth="1"/>
    <col min="142" max="142" width="12.5703125" style="3" bestFit="1" customWidth="1"/>
    <col min="143" max="143" width="14" style="3" bestFit="1" customWidth="1"/>
    <col min="144" max="146" width="12.5703125" style="3" bestFit="1" customWidth="1"/>
    <col min="147" max="147" width="11.5703125" style="3" bestFit="1" customWidth="1"/>
    <col min="148" max="154" width="14.28515625" style="3" bestFit="1" customWidth="1"/>
    <col min="155" max="155" width="12.5703125" style="3" bestFit="1" customWidth="1"/>
    <col min="156" max="156" width="11.5703125" style="3" bestFit="1" customWidth="1"/>
    <col min="157" max="157" width="15.28515625" style="3" bestFit="1" customWidth="1"/>
    <col min="158" max="158" width="11.5703125" style="3" bestFit="1" customWidth="1"/>
    <col min="159" max="161" width="12.5703125" style="3" bestFit="1" customWidth="1"/>
    <col min="162" max="162" width="29.7109375" style="3" bestFit="1" customWidth="1"/>
    <col min="163" max="163" width="25" style="3" bestFit="1" customWidth="1"/>
    <col min="164" max="164" width="28.42578125" style="3" bestFit="1" customWidth="1"/>
    <col min="165" max="165" width="15.28515625" style="3" bestFit="1" customWidth="1"/>
    <col min="166" max="166" width="23.5703125" style="3" bestFit="1" customWidth="1"/>
    <col min="167" max="167" width="13.42578125" style="3" bestFit="1" customWidth="1"/>
    <col min="168" max="16384" width="9.140625" style="3"/>
  </cols>
  <sheetData>
    <row r="1" spans="1:167" x14ac:dyDescent="0.25">
      <c r="A1" s="3" t="s">
        <v>572</v>
      </c>
    </row>
    <row r="2" spans="1:167" ht="15.75" x14ac:dyDescent="0.25">
      <c r="A2" s="5" t="s">
        <v>1009</v>
      </c>
      <c r="CJ2" s="2" t="s">
        <v>1</v>
      </c>
    </row>
    <row r="3" spans="1:167" x14ac:dyDescent="0.25">
      <c r="A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3" t="s">
        <v>67</v>
      </c>
      <c r="BP3" s="3" t="s">
        <v>68</v>
      </c>
      <c r="BQ3" s="3" t="s">
        <v>69</v>
      </c>
      <c r="BR3" s="3" t="s">
        <v>70</v>
      </c>
      <c r="BS3" s="3" t="s">
        <v>71</v>
      </c>
      <c r="BT3" s="3" t="s">
        <v>72</v>
      </c>
      <c r="BU3" s="3" t="s">
        <v>73</v>
      </c>
      <c r="BV3" s="3" t="s">
        <v>574</v>
      </c>
      <c r="BW3" s="3" t="s">
        <v>75</v>
      </c>
      <c r="BX3" s="3" t="s">
        <v>76</v>
      </c>
      <c r="BY3" s="3" t="s">
        <v>77</v>
      </c>
      <c r="BZ3" s="3" t="s">
        <v>78</v>
      </c>
      <c r="CA3" s="51" t="s">
        <v>1010</v>
      </c>
      <c r="CJ3" s="5" t="s">
        <v>1009</v>
      </c>
      <c r="FJ3" s="6"/>
      <c r="FK3" s="6"/>
    </row>
    <row r="4" spans="1:167" x14ac:dyDescent="0.25">
      <c r="A4" s="7" t="s">
        <v>575</v>
      </c>
      <c r="B4" s="7" t="s">
        <v>576</v>
      </c>
      <c r="CK4" s="3" t="s">
        <v>3</v>
      </c>
      <c r="CL4" s="3" t="s">
        <v>4</v>
      </c>
      <c r="CM4" s="3" t="s">
        <v>5</v>
      </c>
      <c r="CN4" s="3" t="s">
        <v>6</v>
      </c>
      <c r="CO4" s="3" t="s">
        <v>7</v>
      </c>
      <c r="CP4" s="3" t="s">
        <v>8</v>
      </c>
      <c r="CQ4" s="3" t="s">
        <v>9</v>
      </c>
      <c r="CR4" s="3" t="s">
        <v>10</v>
      </c>
      <c r="CS4" s="3" t="s">
        <v>11</v>
      </c>
      <c r="CT4" s="3" t="s">
        <v>12</v>
      </c>
      <c r="CU4" s="3" t="s">
        <v>13</v>
      </c>
      <c r="CV4" s="3" t="s">
        <v>14</v>
      </c>
      <c r="CW4" s="3" t="s">
        <v>15</v>
      </c>
      <c r="CX4" s="3" t="s">
        <v>16</v>
      </c>
      <c r="CY4" s="3" t="s">
        <v>17</v>
      </c>
      <c r="CZ4" s="3" t="s">
        <v>18</v>
      </c>
      <c r="DA4" s="3" t="s">
        <v>19</v>
      </c>
      <c r="DB4" s="3" t="s">
        <v>20</v>
      </c>
      <c r="DC4" s="3" t="s">
        <v>21</v>
      </c>
      <c r="DD4" s="3" t="s">
        <v>22</v>
      </c>
      <c r="DE4" s="3" t="s">
        <v>23</v>
      </c>
      <c r="DF4" s="3" t="s">
        <v>24</v>
      </c>
      <c r="DG4" s="3" t="s">
        <v>25</v>
      </c>
      <c r="DH4" s="3" t="s">
        <v>26</v>
      </c>
      <c r="DI4" s="3" t="s">
        <v>27</v>
      </c>
      <c r="DJ4" s="3" t="s">
        <v>28</v>
      </c>
      <c r="DK4" s="3" t="s">
        <v>29</v>
      </c>
      <c r="DL4" s="3" t="s">
        <v>573</v>
      </c>
      <c r="DM4" s="3" t="s">
        <v>31</v>
      </c>
      <c r="DN4" s="3" t="s">
        <v>32</v>
      </c>
      <c r="DO4" s="3" t="s">
        <v>33</v>
      </c>
      <c r="DP4" s="3" t="s">
        <v>34</v>
      </c>
      <c r="DQ4" s="3" t="s">
        <v>35</v>
      </c>
      <c r="DR4" s="3" t="s">
        <v>36</v>
      </c>
      <c r="DS4" s="3" t="s">
        <v>37</v>
      </c>
      <c r="DT4" s="3" t="s">
        <v>38</v>
      </c>
      <c r="DU4" s="3" t="s">
        <v>39</v>
      </c>
      <c r="DV4" s="3" t="s">
        <v>40</v>
      </c>
      <c r="DW4" s="3" t="s">
        <v>41</v>
      </c>
      <c r="DX4" s="3" t="s">
        <v>42</v>
      </c>
      <c r="DY4" s="3" t="s">
        <v>43</v>
      </c>
      <c r="DZ4" s="3" t="s">
        <v>44</v>
      </c>
      <c r="EA4" s="3" t="s">
        <v>45</v>
      </c>
      <c r="EB4" s="3" t="s">
        <v>46</v>
      </c>
      <c r="EC4" s="3" t="s">
        <v>47</v>
      </c>
      <c r="ED4" s="3" t="s">
        <v>48</v>
      </c>
      <c r="EE4" s="3" t="s">
        <v>49</v>
      </c>
      <c r="EF4" s="3" t="s">
        <v>50</v>
      </c>
      <c r="EG4" s="3" t="s">
        <v>51</v>
      </c>
      <c r="EH4" s="3" t="s">
        <v>52</v>
      </c>
      <c r="EI4" s="3" t="s">
        <v>53</v>
      </c>
      <c r="EJ4" s="3" t="s">
        <v>54</v>
      </c>
      <c r="EK4" s="3" t="s">
        <v>55</v>
      </c>
      <c r="EL4" s="3" t="s">
        <v>56</v>
      </c>
      <c r="EM4" s="3" t="s">
        <v>57</v>
      </c>
      <c r="EN4" s="3" t="s">
        <v>58</v>
      </c>
      <c r="EO4" s="3" t="s">
        <v>59</v>
      </c>
      <c r="EP4" s="3" t="s">
        <v>60</v>
      </c>
      <c r="EQ4" s="3" t="s">
        <v>61</v>
      </c>
      <c r="ER4" s="3" t="s">
        <v>62</v>
      </c>
      <c r="ES4" s="3" t="s">
        <v>63</v>
      </c>
      <c r="ET4" s="3" t="s">
        <v>64</v>
      </c>
      <c r="EU4" s="3" t="s">
        <v>65</v>
      </c>
      <c r="EV4" s="3" t="s">
        <v>66</v>
      </c>
      <c r="EW4" s="3" t="s">
        <v>67</v>
      </c>
      <c r="EX4" s="3" t="s">
        <v>68</v>
      </c>
      <c r="EY4" s="3" t="s">
        <v>69</v>
      </c>
      <c r="EZ4" s="3" t="s">
        <v>70</v>
      </c>
      <c r="FA4" s="3" t="s">
        <v>71</v>
      </c>
      <c r="FB4" s="3" t="s">
        <v>72</v>
      </c>
      <c r="FC4" s="3" t="s">
        <v>73</v>
      </c>
      <c r="FD4" s="3" t="s">
        <v>574</v>
      </c>
      <c r="FE4" s="3" t="s">
        <v>75</v>
      </c>
      <c r="FF4" s="3" t="s">
        <v>76</v>
      </c>
      <c r="FG4" s="3" t="s">
        <v>77</v>
      </c>
      <c r="FH4" s="3" t="s">
        <v>78</v>
      </c>
      <c r="FI4" s="51" t="s">
        <v>1010</v>
      </c>
      <c r="FJ4" s="4"/>
      <c r="FK4" s="4"/>
    </row>
    <row r="5" spans="1:167" x14ac:dyDescent="0.25">
      <c r="A5" s="7" t="s">
        <v>577</v>
      </c>
      <c r="B5" s="7" t="s">
        <v>578</v>
      </c>
      <c r="CJ5" s="7" t="s">
        <v>576</v>
      </c>
      <c r="CK5" s="1">
        <f t="shared" ref="CK5:EV5" si="0">SUM(C6:C65)</f>
        <v>20456746</v>
      </c>
      <c r="CL5" s="1">
        <f t="shared" si="0"/>
        <v>153753130</v>
      </c>
      <c r="CM5" s="1">
        <f t="shared" si="0"/>
        <v>8601433</v>
      </c>
      <c r="CN5" s="1">
        <f t="shared" si="0"/>
        <v>69933817</v>
      </c>
      <c r="CO5" s="1">
        <f t="shared" si="0"/>
        <v>23205972</v>
      </c>
      <c r="CP5" s="1">
        <f t="shared" si="0"/>
        <v>17560478</v>
      </c>
      <c r="CQ5" s="1">
        <f t="shared" si="0"/>
        <v>22739236</v>
      </c>
      <c r="CR5" s="1">
        <f t="shared" si="0"/>
        <v>83300860</v>
      </c>
      <c r="CS5" s="1">
        <f t="shared" si="0"/>
        <v>15839977</v>
      </c>
      <c r="CT5" s="1">
        <f t="shared" si="0"/>
        <v>15034974</v>
      </c>
      <c r="CU5" s="1">
        <f t="shared" si="0"/>
        <v>10124375</v>
      </c>
      <c r="CV5" s="1">
        <f t="shared" si="0"/>
        <v>203701052</v>
      </c>
      <c r="CW5" s="1">
        <f t="shared" si="0"/>
        <v>221596928</v>
      </c>
      <c r="CX5" s="1">
        <f t="shared" si="0"/>
        <v>13765626</v>
      </c>
      <c r="CY5" s="1">
        <f t="shared" si="0"/>
        <v>397842684</v>
      </c>
      <c r="CZ5" s="1">
        <f t="shared" si="0"/>
        <v>64315153</v>
      </c>
      <c r="DA5" s="1">
        <f t="shared" si="0"/>
        <v>33507393</v>
      </c>
      <c r="DB5" s="1">
        <f t="shared" si="0"/>
        <v>47368379</v>
      </c>
      <c r="DC5" s="1">
        <f t="shared" si="0"/>
        <v>31406437</v>
      </c>
      <c r="DD5" s="1">
        <f t="shared" si="0"/>
        <v>32703954</v>
      </c>
      <c r="DE5" s="1">
        <f t="shared" si="0"/>
        <v>78107313</v>
      </c>
      <c r="DF5" s="1">
        <f t="shared" si="0"/>
        <v>9077661</v>
      </c>
      <c r="DG5" s="1">
        <f t="shared" si="0"/>
        <v>21150074</v>
      </c>
      <c r="DH5" s="1">
        <f t="shared" si="0"/>
        <v>165296389</v>
      </c>
      <c r="DI5" s="1">
        <f t="shared" si="0"/>
        <v>17226084</v>
      </c>
      <c r="DJ5" s="1">
        <f t="shared" si="0"/>
        <v>25914477</v>
      </c>
      <c r="DK5" s="1">
        <f t="shared" si="0"/>
        <v>27436316</v>
      </c>
      <c r="DL5" s="1">
        <f t="shared" si="0"/>
        <v>137289998</v>
      </c>
      <c r="DM5" s="1">
        <f t="shared" si="0"/>
        <v>9135881</v>
      </c>
      <c r="DN5" s="1">
        <f t="shared" si="0"/>
        <v>25190402</v>
      </c>
      <c r="DO5" s="1">
        <f t="shared" si="0"/>
        <v>8875938</v>
      </c>
      <c r="DP5" s="1">
        <f t="shared" si="0"/>
        <v>62969853</v>
      </c>
      <c r="DQ5" s="1">
        <f t="shared" si="0"/>
        <v>528716220</v>
      </c>
      <c r="DR5" s="1">
        <f t="shared" si="0"/>
        <v>61203888</v>
      </c>
      <c r="DS5" s="1">
        <f t="shared" si="0"/>
        <v>6469963</v>
      </c>
      <c r="DT5" s="1">
        <f t="shared" si="0"/>
        <v>10198460</v>
      </c>
      <c r="DU5" s="1">
        <f t="shared" si="0"/>
        <v>19467521</v>
      </c>
      <c r="DV5" s="1">
        <f t="shared" si="0"/>
        <v>363178549</v>
      </c>
      <c r="DW5" s="1">
        <f t="shared" si="0"/>
        <v>17539527</v>
      </c>
      <c r="DX5" s="1">
        <f t="shared" si="0"/>
        <v>70962275</v>
      </c>
      <c r="DY5" s="1">
        <f t="shared" si="0"/>
        <v>96193993</v>
      </c>
      <c r="DZ5" s="1">
        <f t="shared" si="0"/>
        <v>40204164</v>
      </c>
      <c r="EA5" s="1">
        <f t="shared" si="0"/>
        <v>20793198</v>
      </c>
      <c r="EB5" s="1">
        <f t="shared" si="0"/>
        <v>12362846</v>
      </c>
      <c r="EC5" s="1">
        <f t="shared" si="0"/>
        <v>208447145</v>
      </c>
      <c r="ED5" s="1">
        <f t="shared" si="0"/>
        <v>62885270</v>
      </c>
      <c r="EE5" s="1">
        <f t="shared" si="0"/>
        <v>15475070</v>
      </c>
      <c r="EF5" s="1">
        <f t="shared" si="0"/>
        <v>25177921</v>
      </c>
      <c r="EG5" s="1">
        <f t="shared" si="0"/>
        <v>138766194</v>
      </c>
      <c r="EH5" s="1">
        <f t="shared" si="0"/>
        <v>6215508</v>
      </c>
      <c r="EI5" s="1">
        <f t="shared" si="0"/>
        <v>26827129</v>
      </c>
      <c r="EJ5" s="1">
        <f t="shared" si="0"/>
        <v>23232558</v>
      </c>
      <c r="EK5" s="1">
        <f t="shared" si="0"/>
        <v>44576684</v>
      </c>
      <c r="EL5" s="1">
        <f t="shared" si="0"/>
        <v>82261451</v>
      </c>
      <c r="EM5" s="1">
        <f t="shared" si="0"/>
        <v>82466863</v>
      </c>
      <c r="EN5" s="1">
        <f t="shared" si="0"/>
        <v>100700629</v>
      </c>
      <c r="EO5" s="1">
        <f t="shared" si="0"/>
        <v>215155733</v>
      </c>
      <c r="EP5" s="1">
        <f t="shared" si="0"/>
        <v>203065903</v>
      </c>
      <c r="EQ5" s="1">
        <f t="shared" si="0"/>
        <v>15440924</v>
      </c>
      <c r="ER5" s="1">
        <f t="shared" si="0"/>
        <v>35052038</v>
      </c>
      <c r="ES5" s="1">
        <f t="shared" si="0"/>
        <v>67444804</v>
      </c>
      <c r="ET5" s="1">
        <f t="shared" si="0"/>
        <v>20346508</v>
      </c>
      <c r="EU5" s="1">
        <f t="shared" si="0"/>
        <v>17912336</v>
      </c>
      <c r="EV5" s="1">
        <f t="shared" si="0"/>
        <v>71087528</v>
      </c>
      <c r="EW5" s="1">
        <f t="shared" ref="EW5:FH5" si="1">SUM(BO6:BO65)</f>
        <v>84071707</v>
      </c>
      <c r="EX5" s="1">
        <f t="shared" si="1"/>
        <v>72397206</v>
      </c>
      <c r="EY5" s="1">
        <f t="shared" si="1"/>
        <v>94214887</v>
      </c>
      <c r="EZ5" s="1">
        <f t="shared" si="1"/>
        <v>26565159</v>
      </c>
      <c r="FA5" s="1">
        <f t="shared" si="1"/>
        <v>29726882</v>
      </c>
      <c r="FB5" s="1">
        <f t="shared" si="1"/>
        <v>37685818</v>
      </c>
      <c r="FC5" s="1">
        <f t="shared" si="1"/>
        <v>65385074</v>
      </c>
      <c r="FD5" s="1">
        <f t="shared" si="1"/>
        <v>123944860</v>
      </c>
      <c r="FE5" s="1">
        <f t="shared" si="1"/>
        <v>120101266</v>
      </c>
      <c r="FF5" s="1">
        <f t="shared" si="1"/>
        <v>103159647</v>
      </c>
      <c r="FG5" s="1">
        <f t="shared" si="1"/>
        <v>125940191</v>
      </c>
      <c r="FH5" s="1">
        <f t="shared" si="1"/>
        <v>0</v>
      </c>
      <c r="FI5" s="52">
        <f>SUM(CK5:FH5)</f>
        <v>5667450487</v>
      </c>
    </row>
    <row r="6" spans="1:167" x14ac:dyDescent="0.25">
      <c r="A6" s="7" t="s">
        <v>579</v>
      </c>
      <c r="B6" s="7" t="s">
        <v>580</v>
      </c>
      <c r="C6" s="4">
        <v>1434400</v>
      </c>
      <c r="D6" s="4">
        <v>8605186</v>
      </c>
      <c r="E6" s="4">
        <v>473731</v>
      </c>
      <c r="F6" s="4">
        <v>3437188</v>
      </c>
      <c r="G6" s="4">
        <v>1244227</v>
      </c>
      <c r="H6" s="4">
        <v>1054942</v>
      </c>
      <c r="I6" s="4">
        <v>1235488</v>
      </c>
      <c r="J6" s="4">
        <v>4882324</v>
      </c>
      <c r="K6" s="4">
        <v>500056</v>
      </c>
      <c r="L6" s="4">
        <v>897485</v>
      </c>
      <c r="M6" s="4">
        <v>1326139</v>
      </c>
      <c r="N6" s="4">
        <v>10715346</v>
      </c>
      <c r="O6" s="4">
        <v>13829229</v>
      </c>
      <c r="P6" s="4">
        <v>744940</v>
      </c>
      <c r="Q6" s="4">
        <v>22175930</v>
      </c>
      <c r="R6" s="4">
        <v>3138836</v>
      </c>
      <c r="S6" s="4">
        <v>1776894</v>
      </c>
      <c r="T6" s="4">
        <v>2283055</v>
      </c>
      <c r="U6" s="4">
        <v>1724084</v>
      </c>
      <c r="V6" s="4">
        <v>1543802</v>
      </c>
      <c r="W6" s="4">
        <v>3819557</v>
      </c>
      <c r="X6" s="4">
        <v>513656</v>
      </c>
      <c r="Y6" s="4">
        <v>1173456</v>
      </c>
      <c r="Z6" s="4">
        <v>8258943</v>
      </c>
      <c r="AA6" s="4">
        <v>791712</v>
      </c>
      <c r="AB6" s="4">
        <v>1490535</v>
      </c>
      <c r="AC6" s="4">
        <v>1368085</v>
      </c>
      <c r="AD6" s="4">
        <v>6068927</v>
      </c>
      <c r="AE6" s="4">
        <v>29934</v>
      </c>
      <c r="AF6" s="4">
        <v>1240677</v>
      </c>
      <c r="AG6" s="4">
        <v>444803</v>
      </c>
      <c r="AH6" s="4">
        <v>3371372</v>
      </c>
      <c r="AI6" s="4">
        <v>29140941</v>
      </c>
      <c r="AJ6" s="4">
        <v>4034854</v>
      </c>
      <c r="AK6" s="4">
        <v>293809</v>
      </c>
      <c r="AL6" s="4">
        <v>427344</v>
      </c>
      <c r="AM6" s="4">
        <v>1505373</v>
      </c>
      <c r="AN6" s="4">
        <v>16021469</v>
      </c>
      <c r="AO6" s="4">
        <v>1393552</v>
      </c>
      <c r="AP6" s="4">
        <v>3871178</v>
      </c>
      <c r="AQ6" s="4">
        <v>5853679</v>
      </c>
      <c r="AR6" s="4">
        <v>1197247</v>
      </c>
      <c r="AS6" s="4">
        <v>1189833</v>
      </c>
      <c r="AT6" s="4">
        <v>529208</v>
      </c>
      <c r="AU6" s="4">
        <v>11135676</v>
      </c>
      <c r="AV6" s="4">
        <v>3333705</v>
      </c>
      <c r="AW6" s="4">
        <v>1088355</v>
      </c>
      <c r="AX6" s="4">
        <v>1282757</v>
      </c>
      <c r="AY6" s="4">
        <v>7695192</v>
      </c>
      <c r="AZ6" s="4">
        <v>309753</v>
      </c>
      <c r="BA6" s="4">
        <v>1235317</v>
      </c>
      <c r="BB6" s="4">
        <v>1401320</v>
      </c>
      <c r="BC6" s="4">
        <v>2441940</v>
      </c>
      <c r="BD6" s="4">
        <v>5186393</v>
      </c>
      <c r="BE6" s="4">
        <v>4211595</v>
      </c>
      <c r="BF6" s="4">
        <v>6296194</v>
      </c>
      <c r="BG6" s="4">
        <v>11547495</v>
      </c>
      <c r="BH6" s="4">
        <v>10854382</v>
      </c>
      <c r="BI6" s="4">
        <v>1095609</v>
      </c>
      <c r="BJ6" s="4">
        <v>2162230</v>
      </c>
      <c r="BK6" s="4">
        <v>4521437</v>
      </c>
      <c r="BL6" s="4">
        <v>957226</v>
      </c>
      <c r="BM6" s="4">
        <v>1155044</v>
      </c>
      <c r="BN6" s="4">
        <v>4504102</v>
      </c>
      <c r="BO6" s="4">
        <v>5100456</v>
      </c>
      <c r="BP6" s="4">
        <v>3181178</v>
      </c>
      <c r="BQ6" s="4">
        <v>5924628</v>
      </c>
      <c r="BR6" s="4">
        <v>1401611</v>
      </c>
      <c r="BS6" s="4">
        <v>1409032</v>
      </c>
      <c r="BT6" s="4">
        <v>1933218</v>
      </c>
      <c r="BU6" s="4">
        <v>3666263</v>
      </c>
      <c r="BV6" s="4">
        <v>6279150</v>
      </c>
      <c r="BW6" s="4">
        <v>7370058</v>
      </c>
      <c r="BX6" s="4">
        <v>7205014</v>
      </c>
      <c r="BY6" s="4">
        <v>5477368</v>
      </c>
      <c r="BZ6" s="4"/>
      <c r="CA6" s="4">
        <f>SUM(C6:BZ6)</f>
        <v>308417124</v>
      </c>
      <c r="CJ6" s="9" t="s">
        <v>583</v>
      </c>
      <c r="CK6" s="1">
        <f t="shared" ref="CK6:EV6" si="2">SUM(C69:C75,C77:C78,C80,C97,C102,C104:C106,C110:C116,C123)</f>
        <v>6397862</v>
      </c>
      <c r="CL6" s="1">
        <f t="shared" si="2"/>
        <v>37467338</v>
      </c>
      <c r="CM6" s="1">
        <f t="shared" si="2"/>
        <v>2671914</v>
      </c>
      <c r="CN6" s="1">
        <f t="shared" si="2"/>
        <v>13965917</v>
      </c>
      <c r="CO6" s="1">
        <f t="shared" si="2"/>
        <v>5848285</v>
      </c>
      <c r="CP6" s="1">
        <f t="shared" si="2"/>
        <v>4726646</v>
      </c>
      <c r="CQ6" s="1">
        <f t="shared" si="2"/>
        <v>4784791</v>
      </c>
      <c r="CR6" s="1">
        <f t="shared" si="2"/>
        <v>22558173</v>
      </c>
      <c r="CS6" s="1">
        <f t="shared" si="2"/>
        <v>3007639</v>
      </c>
      <c r="CT6" s="1">
        <f t="shared" si="2"/>
        <v>3672615</v>
      </c>
      <c r="CU6" s="1">
        <f t="shared" si="2"/>
        <v>3146447</v>
      </c>
      <c r="CV6" s="1">
        <f t="shared" si="2"/>
        <v>45977274</v>
      </c>
      <c r="CW6" s="1">
        <f t="shared" si="2"/>
        <v>54024256</v>
      </c>
      <c r="CX6" s="1">
        <f t="shared" si="2"/>
        <v>2995009</v>
      </c>
      <c r="CY6" s="1">
        <f t="shared" si="2"/>
        <v>115889296</v>
      </c>
      <c r="CZ6" s="1">
        <f t="shared" si="2"/>
        <v>14711331</v>
      </c>
      <c r="DA6" s="1">
        <f t="shared" si="2"/>
        <v>9499042</v>
      </c>
      <c r="DB6" s="1">
        <f t="shared" si="2"/>
        <v>12523213</v>
      </c>
      <c r="DC6" s="1">
        <f t="shared" si="2"/>
        <v>8061934</v>
      </c>
      <c r="DD6" s="1">
        <f t="shared" si="2"/>
        <v>8462505</v>
      </c>
      <c r="DE6" s="1">
        <f t="shared" si="2"/>
        <v>17428827</v>
      </c>
      <c r="DF6" s="1">
        <f t="shared" si="2"/>
        <v>2316539</v>
      </c>
      <c r="DG6" s="1">
        <f t="shared" si="2"/>
        <v>7279498</v>
      </c>
      <c r="DH6" s="1">
        <f t="shared" si="2"/>
        <v>32740389</v>
      </c>
      <c r="DI6" s="1">
        <f t="shared" si="2"/>
        <v>5520359</v>
      </c>
      <c r="DJ6" s="1">
        <f t="shared" si="2"/>
        <v>5171445</v>
      </c>
      <c r="DK6" s="1">
        <f t="shared" si="2"/>
        <v>7290208</v>
      </c>
      <c r="DL6" s="1">
        <f t="shared" si="2"/>
        <v>30442354</v>
      </c>
      <c r="DM6" s="1">
        <f t="shared" si="2"/>
        <v>2100336</v>
      </c>
      <c r="DN6" s="1">
        <f t="shared" si="2"/>
        <v>6740256</v>
      </c>
      <c r="DO6" s="1">
        <f t="shared" si="2"/>
        <v>2484584</v>
      </c>
      <c r="DP6" s="1">
        <f t="shared" si="2"/>
        <v>17618849</v>
      </c>
      <c r="DQ6" s="1">
        <f t="shared" si="2"/>
        <v>131163594</v>
      </c>
      <c r="DR6" s="1">
        <f t="shared" si="2"/>
        <v>17217021</v>
      </c>
      <c r="DS6" s="1">
        <f t="shared" si="2"/>
        <v>1759649</v>
      </c>
      <c r="DT6" s="1">
        <f t="shared" si="2"/>
        <v>2680407</v>
      </c>
      <c r="DU6" s="1">
        <f t="shared" si="2"/>
        <v>5642225</v>
      </c>
      <c r="DV6" s="1">
        <f t="shared" si="2"/>
        <v>68134022</v>
      </c>
      <c r="DW6" s="1">
        <f t="shared" si="2"/>
        <v>7030220</v>
      </c>
      <c r="DX6" s="1">
        <f t="shared" si="2"/>
        <v>15520446</v>
      </c>
      <c r="DY6" s="1">
        <f t="shared" si="2"/>
        <v>21397319</v>
      </c>
      <c r="DZ6" s="1">
        <f t="shared" si="2"/>
        <v>8725226</v>
      </c>
      <c r="EA6" s="1">
        <f t="shared" si="2"/>
        <v>5444948</v>
      </c>
      <c r="EB6" s="1">
        <f t="shared" si="2"/>
        <v>2844045</v>
      </c>
      <c r="EC6" s="1">
        <f t="shared" si="2"/>
        <v>50434766</v>
      </c>
      <c r="ED6" s="1">
        <f t="shared" si="2"/>
        <v>18641473</v>
      </c>
      <c r="EE6" s="1">
        <f t="shared" si="2"/>
        <v>4477253</v>
      </c>
      <c r="EF6" s="1">
        <f t="shared" si="2"/>
        <v>4947827</v>
      </c>
      <c r="EG6" s="1">
        <f t="shared" si="2"/>
        <v>32180908</v>
      </c>
      <c r="EH6" s="1">
        <f t="shared" si="2"/>
        <v>1651424</v>
      </c>
      <c r="EI6" s="1">
        <f t="shared" si="2"/>
        <v>8471200</v>
      </c>
      <c r="EJ6" s="1">
        <f t="shared" si="2"/>
        <v>7513176</v>
      </c>
      <c r="EK6" s="1">
        <f t="shared" si="2"/>
        <v>9871927</v>
      </c>
      <c r="EL6" s="1">
        <f t="shared" si="2"/>
        <v>16262085</v>
      </c>
      <c r="EM6" s="1">
        <f t="shared" si="2"/>
        <v>25399463</v>
      </c>
      <c r="EN6" s="1">
        <f t="shared" si="2"/>
        <v>23759357</v>
      </c>
      <c r="EO6" s="1">
        <f t="shared" si="2"/>
        <v>57300932</v>
      </c>
      <c r="EP6" s="1">
        <f t="shared" si="2"/>
        <v>53266313</v>
      </c>
      <c r="EQ6" s="1">
        <f t="shared" si="2"/>
        <v>3643105</v>
      </c>
      <c r="ER6" s="1">
        <f t="shared" si="2"/>
        <v>6549452</v>
      </c>
      <c r="ES6" s="1">
        <f t="shared" si="2"/>
        <v>16645759</v>
      </c>
      <c r="ET6" s="1">
        <f t="shared" si="2"/>
        <v>5864602</v>
      </c>
      <c r="EU6" s="1">
        <f t="shared" si="2"/>
        <v>4143753</v>
      </c>
      <c r="EV6" s="1">
        <f t="shared" si="2"/>
        <v>14984784</v>
      </c>
      <c r="EW6" s="1">
        <f t="shared" ref="EW6:FH6" si="3">SUM(BO69:BO75,BO77:BO78,BO80,BO97,BO102,BO104:BO106,BO110:BO116,BO123)</f>
        <v>17276024</v>
      </c>
      <c r="EX6" s="1">
        <f t="shared" si="3"/>
        <v>15356500</v>
      </c>
      <c r="EY6" s="1">
        <f t="shared" si="3"/>
        <v>28506668</v>
      </c>
      <c r="EZ6" s="1">
        <f t="shared" si="3"/>
        <v>5377301</v>
      </c>
      <c r="FA6" s="1">
        <f t="shared" si="3"/>
        <v>6908112</v>
      </c>
      <c r="FB6" s="1">
        <f t="shared" si="3"/>
        <v>8174816</v>
      </c>
      <c r="FC6" s="1">
        <f t="shared" si="3"/>
        <v>13144509</v>
      </c>
      <c r="FD6" s="1">
        <f t="shared" si="3"/>
        <v>30806136</v>
      </c>
      <c r="FE6" s="1">
        <f t="shared" si="3"/>
        <v>29401520</v>
      </c>
      <c r="FF6" s="1">
        <f t="shared" si="3"/>
        <v>22696458</v>
      </c>
      <c r="FG6" s="1">
        <f t="shared" si="3"/>
        <v>25006622</v>
      </c>
      <c r="FH6" s="1">
        <f t="shared" si="3"/>
        <v>0</v>
      </c>
      <c r="FI6" s="52">
        <f t="shared" ref="FI6:FI11" si="4">SUM(CK6:FH6)</f>
        <v>1373748478</v>
      </c>
    </row>
    <row r="7" spans="1:167" x14ac:dyDescent="0.25">
      <c r="A7" s="7" t="s">
        <v>581</v>
      </c>
      <c r="B7" s="7" t="s">
        <v>582</v>
      </c>
      <c r="C7" s="4">
        <v>3820052</v>
      </c>
      <c r="D7" s="4">
        <v>29650292</v>
      </c>
      <c r="E7" s="4">
        <v>1321003</v>
      </c>
      <c r="F7" s="4">
        <v>14021720</v>
      </c>
      <c r="G7" s="4">
        <v>4322184</v>
      </c>
      <c r="H7" s="4">
        <v>2749171</v>
      </c>
      <c r="I7" s="4">
        <v>5812052</v>
      </c>
      <c r="J7" s="4">
        <v>15026280</v>
      </c>
      <c r="K7" s="4">
        <v>1934907</v>
      </c>
      <c r="L7" s="4">
        <v>2594820</v>
      </c>
      <c r="M7" s="4">
        <v>1222980</v>
      </c>
      <c r="N7" s="4">
        <v>39273372</v>
      </c>
      <c r="O7" s="4">
        <v>40394776</v>
      </c>
      <c r="P7" s="4">
        <v>1725504</v>
      </c>
      <c r="Q7" s="4">
        <v>59397713</v>
      </c>
      <c r="R7" s="4">
        <v>7290899</v>
      </c>
      <c r="S7" s="4">
        <v>5622893</v>
      </c>
      <c r="T7" s="4">
        <v>7292662</v>
      </c>
      <c r="U7" s="4">
        <v>4936689</v>
      </c>
      <c r="V7" s="4">
        <v>6306602</v>
      </c>
      <c r="W7" s="4">
        <v>13242713</v>
      </c>
      <c r="X7" s="4">
        <v>2099112</v>
      </c>
      <c r="Y7" s="4">
        <v>4433659</v>
      </c>
      <c r="Z7" s="4">
        <v>35478771</v>
      </c>
      <c r="AA7" s="4">
        <v>3300328</v>
      </c>
      <c r="AB7" s="4">
        <v>3731389</v>
      </c>
      <c r="AC7" s="4">
        <v>3058029</v>
      </c>
      <c r="AD7" s="4">
        <v>17646752</v>
      </c>
      <c r="AE7" s="4">
        <v>594928</v>
      </c>
      <c r="AF7" s="4">
        <v>3367944</v>
      </c>
      <c r="AG7" s="4">
        <v>1669823</v>
      </c>
      <c r="AH7" s="4">
        <v>11705431</v>
      </c>
      <c r="AI7" s="4">
        <v>122026030</v>
      </c>
      <c r="AJ7" s="4">
        <v>14789870</v>
      </c>
      <c r="AK7" s="4">
        <v>1258004</v>
      </c>
      <c r="AL7" s="4">
        <v>2167002</v>
      </c>
      <c r="AM7" s="4">
        <v>3346882</v>
      </c>
      <c r="AN7" s="4">
        <v>55297249</v>
      </c>
      <c r="AO7" s="4">
        <v>3873497</v>
      </c>
      <c r="AP7" s="4">
        <v>11556202</v>
      </c>
      <c r="AQ7" s="4">
        <v>17311531</v>
      </c>
      <c r="AR7" s="4">
        <v>9776712</v>
      </c>
      <c r="AS7" s="4">
        <v>3007338</v>
      </c>
      <c r="AT7" s="4">
        <v>1865403</v>
      </c>
      <c r="AU7" s="4">
        <v>30974289</v>
      </c>
      <c r="AV7" s="4">
        <v>10378185</v>
      </c>
      <c r="AW7" s="4">
        <v>2761909</v>
      </c>
      <c r="AX7" s="4">
        <v>5027621</v>
      </c>
      <c r="AY7" s="4">
        <v>25316473</v>
      </c>
      <c r="AZ7" s="4">
        <v>912515</v>
      </c>
      <c r="BA7" s="4">
        <v>4801321</v>
      </c>
      <c r="BB7" s="4">
        <v>4303090</v>
      </c>
      <c r="BC7" s="4">
        <v>10703603</v>
      </c>
      <c r="BD7" s="4">
        <v>16596324</v>
      </c>
      <c r="BE7" s="4">
        <v>12428041</v>
      </c>
      <c r="BF7" s="4">
        <v>20553674</v>
      </c>
      <c r="BG7" s="4">
        <v>39774625</v>
      </c>
      <c r="BH7" s="4">
        <v>45272008</v>
      </c>
      <c r="BI7" s="4">
        <v>3459062</v>
      </c>
      <c r="BJ7" s="4">
        <v>6837499</v>
      </c>
      <c r="BK7" s="4">
        <v>14653357</v>
      </c>
      <c r="BL7" s="4">
        <v>4303479</v>
      </c>
      <c r="BM7" s="4">
        <v>2971562</v>
      </c>
      <c r="BN7" s="4">
        <v>15658102</v>
      </c>
      <c r="BO7" s="4">
        <v>14757116</v>
      </c>
      <c r="BP7" s="4">
        <v>14743044</v>
      </c>
      <c r="BQ7" s="4">
        <v>17213494</v>
      </c>
      <c r="BR7" s="4">
        <v>4478742</v>
      </c>
      <c r="BS7" s="4">
        <v>2913947</v>
      </c>
      <c r="BT7" s="4">
        <v>6789490</v>
      </c>
      <c r="BU7" s="4">
        <v>14792105</v>
      </c>
      <c r="BV7" s="4">
        <v>27098904</v>
      </c>
      <c r="BW7" s="4">
        <v>19684557</v>
      </c>
      <c r="BX7" s="4">
        <v>15526732</v>
      </c>
      <c r="BY7" s="4">
        <v>17565522</v>
      </c>
      <c r="BZ7" s="4"/>
      <c r="CA7" s="4">
        <f t="shared" ref="CA7:CA70" si="5">SUM(C7:BZ7)</f>
        <v>1034571562</v>
      </c>
      <c r="CG7" s="4"/>
      <c r="CH7" s="4"/>
      <c r="CJ7" s="80" t="s">
        <v>586</v>
      </c>
      <c r="CK7" s="1">
        <f t="shared" ref="CK7:EV7" si="6">SUM(C86:C87,C89:C93,C99:C101,C120)</f>
        <v>17856104</v>
      </c>
      <c r="CL7" s="1">
        <f t="shared" si="6"/>
        <v>48746690</v>
      </c>
      <c r="CM7" s="1">
        <f t="shared" si="6"/>
        <v>5059717</v>
      </c>
      <c r="CN7" s="1">
        <f t="shared" si="6"/>
        <v>20345805</v>
      </c>
      <c r="CO7" s="1">
        <f t="shared" si="6"/>
        <v>9958249</v>
      </c>
      <c r="CP7" s="1">
        <f t="shared" si="6"/>
        <v>7041065</v>
      </c>
      <c r="CQ7" s="1">
        <f t="shared" si="6"/>
        <v>9296120</v>
      </c>
      <c r="CR7" s="1">
        <f t="shared" si="6"/>
        <v>37644709</v>
      </c>
      <c r="CS7" s="1">
        <f t="shared" si="6"/>
        <v>7992424</v>
      </c>
      <c r="CT7" s="1">
        <f t="shared" si="6"/>
        <v>7293232</v>
      </c>
      <c r="CU7" s="1">
        <f t="shared" si="6"/>
        <v>6505977</v>
      </c>
      <c r="CV7" s="1">
        <f t="shared" si="6"/>
        <v>65793484</v>
      </c>
      <c r="CW7" s="1">
        <f t="shared" si="6"/>
        <v>101577884</v>
      </c>
      <c r="CX7" s="1">
        <f t="shared" si="6"/>
        <v>5589364</v>
      </c>
      <c r="CY7" s="1">
        <f t="shared" si="6"/>
        <v>166450176</v>
      </c>
      <c r="CZ7" s="1">
        <f t="shared" si="6"/>
        <v>22783885</v>
      </c>
      <c r="DA7" s="1">
        <f t="shared" si="6"/>
        <v>19712723</v>
      </c>
      <c r="DB7" s="1">
        <f t="shared" si="6"/>
        <v>24213885</v>
      </c>
      <c r="DC7" s="1">
        <f t="shared" si="6"/>
        <v>15629872</v>
      </c>
      <c r="DD7" s="1">
        <f t="shared" si="6"/>
        <v>17050235</v>
      </c>
      <c r="DE7" s="1">
        <f t="shared" si="6"/>
        <v>39629040</v>
      </c>
      <c r="DF7" s="1">
        <f t="shared" si="6"/>
        <v>3977585</v>
      </c>
      <c r="DG7" s="1">
        <f t="shared" si="6"/>
        <v>12534287</v>
      </c>
      <c r="DH7" s="1">
        <f t="shared" si="6"/>
        <v>61069014</v>
      </c>
      <c r="DI7" s="1">
        <f t="shared" si="6"/>
        <v>20429700</v>
      </c>
      <c r="DJ7" s="1">
        <f t="shared" si="6"/>
        <v>12559822</v>
      </c>
      <c r="DK7" s="1">
        <f t="shared" si="6"/>
        <v>12521444</v>
      </c>
      <c r="DL7" s="1">
        <f t="shared" si="6"/>
        <v>41209348</v>
      </c>
      <c r="DM7" s="1">
        <f t="shared" si="6"/>
        <v>3468405</v>
      </c>
      <c r="DN7" s="1">
        <f t="shared" si="6"/>
        <v>8353674</v>
      </c>
      <c r="DO7" s="1">
        <f t="shared" si="6"/>
        <v>3138298</v>
      </c>
      <c r="DP7" s="1">
        <f t="shared" si="6"/>
        <v>28119232</v>
      </c>
      <c r="DQ7" s="1">
        <f t="shared" si="6"/>
        <v>194143372</v>
      </c>
      <c r="DR7" s="1">
        <f t="shared" si="6"/>
        <v>22568199</v>
      </c>
      <c r="DS7" s="1">
        <f t="shared" si="6"/>
        <v>2629365</v>
      </c>
      <c r="DT7" s="1">
        <f t="shared" si="6"/>
        <v>4679605</v>
      </c>
      <c r="DU7" s="1">
        <f t="shared" si="6"/>
        <v>8856130</v>
      </c>
      <c r="DV7" s="1">
        <f t="shared" si="6"/>
        <v>140127886</v>
      </c>
      <c r="DW7" s="1">
        <f t="shared" si="6"/>
        <v>25548419</v>
      </c>
      <c r="DX7" s="1">
        <f t="shared" si="6"/>
        <v>57847100</v>
      </c>
      <c r="DY7" s="1">
        <f t="shared" si="6"/>
        <v>38516731</v>
      </c>
      <c r="DZ7" s="1">
        <f t="shared" si="6"/>
        <v>15077170</v>
      </c>
      <c r="EA7" s="1">
        <f t="shared" si="6"/>
        <v>10445238</v>
      </c>
      <c r="EB7" s="1">
        <f t="shared" si="6"/>
        <v>5834949</v>
      </c>
      <c r="EC7" s="1">
        <f t="shared" si="6"/>
        <v>74994844</v>
      </c>
      <c r="ED7" s="1">
        <f t="shared" si="6"/>
        <v>29774316</v>
      </c>
      <c r="EE7" s="1">
        <f t="shared" si="6"/>
        <v>7882796</v>
      </c>
      <c r="EF7" s="1">
        <f t="shared" si="6"/>
        <v>11473209</v>
      </c>
      <c r="EG7" s="1">
        <f t="shared" si="6"/>
        <v>61473179</v>
      </c>
      <c r="EH7" s="1">
        <f t="shared" si="6"/>
        <v>3542962</v>
      </c>
      <c r="EI7" s="1">
        <f t="shared" si="6"/>
        <v>13992075</v>
      </c>
      <c r="EJ7" s="1">
        <f t="shared" si="6"/>
        <v>12496290</v>
      </c>
      <c r="EK7" s="1">
        <f t="shared" si="6"/>
        <v>18827170</v>
      </c>
      <c r="EL7" s="1">
        <f t="shared" si="6"/>
        <v>29469640</v>
      </c>
      <c r="EM7" s="1">
        <f t="shared" si="6"/>
        <v>46021967</v>
      </c>
      <c r="EN7" s="1">
        <f t="shared" si="6"/>
        <v>36361186</v>
      </c>
      <c r="EO7" s="1">
        <f t="shared" si="6"/>
        <v>95167934</v>
      </c>
      <c r="EP7" s="1">
        <f t="shared" si="6"/>
        <v>84174737</v>
      </c>
      <c r="EQ7" s="1">
        <f t="shared" si="6"/>
        <v>6456437</v>
      </c>
      <c r="ER7" s="1">
        <f t="shared" si="6"/>
        <v>14289444</v>
      </c>
      <c r="ES7" s="1">
        <f t="shared" si="6"/>
        <v>26924196</v>
      </c>
      <c r="ET7" s="1">
        <f t="shared" si="6"/>
        <v>9414887</v>
      </c>
      <c r="EU7" s="1">
        <f t="shared" si="6"/>
        <v>6266878</v>
      </c>
      <c r="EV7" s="1">
        <f t="shared" si="6"/>
        <v>20756560</v>
      </c>
      <c r="EW7" s="1">
        <f t="shared" ref="EW7:FH7" si="7">SUM(BO86:BO87,BO89:BO93,BO99:BO101,BO120)</f>
        <v>33735879</v>
      </c>
      <c r="EX7" s="1">
        <f t="shared" si="7"/>
        <v>26481243</v>
      </c>
      <c r="EY7" s="1">
        <f t="shared" si="7"/>
        <v>37403034</v>
      </c>
      <c r="EZ7" s="1">
        <f t="shared" si="7"/>
        <v>9309614</v>
      </c>
      <c r="FA7" s="1">
        <f t="shared" si="7"/>
        <v>12618114</v>
      </c>
      <c r="FB7" s="1">
        <f t="shared" si="7"/>
        <v>15502541</v>
      </c>
      <c r="FC7" s="1">
        <f t="shared" si="7"/>
        <v>25788643</v>
      </c>
      <c r="FD7" s="1">
        <f t="shared" si="7"/>
        <v>52761951</v>
      </c>
      <c r="FE7" s="1">
        <f t="shared" si="7"/>
        <v>42520886</v>
      </c>
      <c r="FF7" s="1">
        <f t="shared" si="7"/>
        <v>39818868</v>
      </c>
      <c r="FG7" s="1">
        <f t="shared" si="7"/>
        <v>23105992</v>
      </c>
      <c r="FH7" s="1">
        <f t="shared" si="7"/>
        <v>0</v>
      </c>
      <c r="FI7" s="52">
        <f t="shared" si="4"/>
        <v>2318633085</v>
      </c>
      <c r="FJ7" s="4"/>
      <c r="FK7" s="4"/>
    </row>
    <row r="8" spans="1:167" x14ac:dyDescent="0.25">
      <c r="A8" s="7" t="s">
        <v>584</v>
      </c>
      <c r="B8" s="7" t="s">
        <v>585</v>
      </c>
      <c r="C8" s="4">
        <v>5832044</v>
      </c>
      <c r="D8" s="4">
        <v>44313450</v>
      </c>
      <c r="E8" s="4">
        <v>2372594</v>
      </c>
      <c r="F8" s="4">
        <v>20401665</v>
      </c>
      <c r="G8" s="4">
        <v>6747694</v>
      </c>
      <c r="H8" s="4">
        <v>5955127</v>
      </c>
      <c r="I8" s="4">
        <v>6545165</v>
      </c>
      <c r="J8" s="4">
        <v>26217651</v>
      </c>
      <c r="K8" s="4">
        <v>3855557</v>
      </c>
      <c r="L8" s="4">
        <v>4192207</v>
      </c>
      <c r="M8" s="4">
        <v>2919173</v>
      </c>
      <c r="N8" s="4">
        <v>58655939</v>
      </c>
      <c r="O8" s="4">
        <v>64302312</v>
      </c>
      <c r="P8" s="4">
        <v>3981623</v>
      </c>
      <c r="Q8" s="4">
        <v>117593067</v>
      </c>
      <c r="R8" s="4">
        <v>25186568</v>
      </c>
      <c r="S8" s="4">
        <v>10837626</v>
      </c>
      <c r="T8" s="4">
        <v>15127757</v>
      </c>
      <c r="U8" s="4">
        <v>7949618</v>
      </c>
      <c r="V8" s="4">
        <v>7991117</v>
      </c>
      <c r="W8" s="4">
        <v>20162005</v>
      </c>
      <c r="X8" s="4">
        <v>2467360</v>
      </c>
      <c r="Y8" s="4">
        <v>6022385</v>
      </c>
      <c r="Z8" s="4">
        <v>49385563</v>
      </c>
      <c r="AA8" s="4">
        <v>4945971</v>
      </c>
      <c r="AB8" s="4">
        <v>9246008</v>
      </c>
      <c r="AC8" s="4">
        <v>10022476</v>
      </c>
      <c r="AD8" s="4">
        <v>47870215</v>
      </c>
      <c r="AE8" s="4">
        <v>3258884</v>
      </c>
      <c r="AF8" s="4">
        <v>9152352</v>
      </c>
      <c r="AG8" s="4">
        <v>2367572</v>
      </c>
      <c r="AH8" s="4">
        <v>15012142</v>
      </c>
      <c r="AI8" s="4">
        <v>137116748</v>
      </c>
      <c r="AJ8" s="4">
        <v>18579994</v>
      </c>
      <c r="AK8" s="4">
        <v>1908066</v>
      </c>
      <c r="AL8" s="4">
        <v>3153482</v>
      </c>
      <c r="AM8" s="4">
        <v>5859249</v>
      </c>
      <c r="AN8" s="4">
        <v>98321182</v>
      </c>
      <c r="AO8" s="4">
        <v>5099597</v>
      </c>
      <c r="AP8" s="4">
        <v>22973487</v>
      </c>
      <c r="AQ8" s="4">
        <v>27167886</v>
      </c>
      <c r="AR8" s="4">
        <v>12110497</v>
      </c>
      <c r="AS8" s="4">
        <v>6569738</v>
      </c>
      <c r="AT8" s="4">
        <v>3654172</v>
      </c>
      <c r="AU8" s="4">
        <v>54972391</v>
      </c>
      <c r="AV8" s="4">
        <v>19387468</v>
      </c>
      <c r="AW8" s="4">
        <v>4108092</v>
      </c>
      <c r="AX8" s="4">
        <v>6496574</v>
      </c>
      <c r="AY8" s="4">
        <v>37342881</v>
      </c>
      <c r="AZ8" s="4">
        <v>1927147</v>
      </c>
      <c r="BA8" s="4">
        <v>7069048</v>
      </c>
      <c r="BB8" s="4">
        <v>6524941</v>
      </c>
      <c r="BC8" s="4">
        <v>13333878</v>
      </c>
      <c r="BD8" s="4">
        <v>23851183</v>
      </c>
      <c r="BE8" s="4">
        <v>23025726</v>
      </c>
      <c r="BF8" s="4">
        <v>28848704</v>
      </c>
      <c r="BG8" s="4">
        <v>60853595</v>
      </c>
      <c r="BH8" s="4">
        <v>52161571</v>
      </c>
      <c r="BI8" s="4">
        <v>4227663</v>
      </c>
      <c r="BJ8" s="4">
        <v>10565686</v>
      </c>
      <c r="BK8" s="4">
        <v>20030344</v>
      </c>
      <c r="BL8" s="4">
        <v>6877394</v>
      </c>
      <c r="BM8" s="4">
        <v>5458115</v>
      </c>
      <c r="BN8" s="4">
        <v>22956489</v>
      </c>
      <c r="BO8" s="4">
        <v>22998903</v>
      </c>
      <c r="BP8" s="4">
        <v>17198082</v>
      </c>
      <c r="BQ8" s="4">
        <v>24460382</v>
      </c>
      <c r="BR8" s="4">
        <v>9422398</v>
      </c>
      <c r="BS8" s="4">
        <v>11184773</v>
      </c>
      <c r="BT8" s="4">
        <v>10805562</v>
      </c>
      <c r="BU8" s="4">
        <v>18150559</v>
      </c>
      <c r="BV8" s="4">
        <v>36283987</v>
      </c>
      <c r="BW8" s="4">
        <v>40794083</v>
      </c>
      <c r="BX8" s="4">
        <v>35277735</v>
      </c>
      <c r="BY8" s="4">
        <v>41668638</v>
      </c>
      <c r="BZ8" s="4"/>
      <c r="CA8" s="4">
        <f t="shared" si="5"/>
        <v>1641668977</v>
      </c>
      <c r="CJ8" s="10" t="s">
        <v>589</v>
      </c>
      <c r="CK8" s="1">
        <f t="shared" ref="CK8:EV8" si="8">SUM(C79,C82:C84,C94,C96,C98)</f>
        <v>2893733</v>
      </c>
      <c r="CL8" s="1">
        <f t="shared" si="8"/>
        <v>22597820</v>
      </c>
      <c r="CM8" s="1">
        <f t="shared" si="8"/>
        <v>2430695</v>
      </c>
      <c r="CN8" s="1">
        <f t="shared" si="8"/>
        <v>7925138</v>
      </c>
      <c r="CO8" s="1">
        <f t="shared" si="8"/>
        <v>3538870</v>
      </c>
      <c r="CP8" s="1">
        <f t="shared" si="8"/>
        <v>3010816</v>
      </c>
      <c r="CQ8" s="1">
        <f t="shared" si="8"/>
        <v>4045949</v>
      </c>
      <c r="CR8" s="1">
        <f t="shared" si="8"/>
        <v>12456292</v>
      </c>
      <c r="CS8" s="1">
        <f t="shared" si="8"/>
        <v>2716692</v>
      </c>
      <c r="CT8" s="1">
        <f t="shared" si="8"/>
        <v>2348075</v>
      </c>
      <c r="CU8" s="1">
        <f t="shared" si="8"/>
        <v>2345964</v>
      </c>
      <c r="CV8" s="1">
        <f t="shared" si="8"/>
        <v>23753669</v>
      </c>
      <c r="CW8" s="1">
        <f t="shared" si="8"/>
        <v>31496209</v>
      </c>
      <c r="CX8" s="1">
        <f t="shared" si="8"/>
        <v>2297895</v>
      </c>
      <c r="CY8" s="1">
        <f t="shared" si="8"/>
        <v>72979593</v>
      </c>
      <c r="CZ8" s="1">
        <f t="shared" si="8"/>
        <v>8162894</v>
      </c>
      <c r="DA8" s="1">
        <f t="shared" si="8"/>
        <v>7262820</v>
      </c>
      <c r="DB8" s="1">
        <f t="shared" si="8"/>
        <v>7593822</v>
      </c>
      <c r="DC8" s="1">
        <f t="shared" si="8"/>
        <v>7078517</v>
      </c>
      <c r="DD8" s="1">
        <f t="shared" si="8"/>
        <v>7230941</v>
      </c>
      <c r="DE8" s="1">
        <f t="shared" si="8"/>
        <v>12099054</v>
      </c>
      <c r="DF8" s="1">
        <f t="shared" si="8"/>
        <v>1634402</v>
      </c>
      <c r="DG8" s="1">
        <f t="shared" si="8"/>
        <v>4581897</v>
      </c>
      <c r="DH8" s="1">
        <f t="shared" si="8"/>
        <v>21953943</v>
      </c>
      <c r="DI8" s="1">
        <f t="shared" si="8"/>
        <v>3186032</v>
      </c>
      <c r="DJ8" s="1">
        <f t="shared" si="8"/>
        <v>4914332</v>
      </c>
      <c r="DK8" s="1">
        <f t="shared" si="8"/>
        <v>4811134</v>
      </c>
      <c r="DL8" s="1">
        <f t="shared" si="8"/>
        <v>17880253</v>
      </c>
      <c r="DM8" s="1">
        <f t="shared" si="8"/>
        <v>1402508</v>
      </c>
      <c r="DN8" s="1">
        <f t="shared" si="8"/>
        <v>5137250</v>
      </c>
      <c r="DO8" s="1">
        <f t="shared" si="8"/>
        <v>1494703</v>
      </c>
      <c r="DP8" s="1">
        <f t="shared" si="8"/>
        <v>11919147</v>
      </c>
      <c r="DQ8" s="1">
        <f t="shared" si="8"/>
        <v>65149374</v>
      </c>
      <c r="DR8" s="1">
        <f t="shared" si="8"/>
        <v>8718456</v>
      </c>
      <c r="DS8" s="1">
        <f t="shared" si="8"/>
        <v>967868</v>
      </c>
      <c r="DT8" s="1">
        <f t="shared" si="8"/>
        <v>2006907</v>
      </c>
      <c r="DU8" s="1">
        <f t="shared" si="8"/>
        <v>4439234</v>
      </c>
      <c r="DV8" s="1">
        <f t="shared" si="8"/>
        <v>38503487</v>
      </c>
      <c r="DW8" s="1">
        <f t="shared" si="8"/>
        <v>4245565</v>
      </c>
      <c r="DX8" s="1">
        <f t="shared" si="8"/>
        <v>11900973</v>
      </c>
      <c r="DY8" s="1">
        <f t="shared" si="8"/>
        <v>18753049</v>
      </c>
      <c r="DZ8" s="1">
        <f t="shared" si="8"/>
        <v>5798598</v>
      </c>
      <c r="EA8" s="1">
        <f t="shared" si="8"/>
        <v>3278927</v>
      </c>
      <c r="EB8" s="1">
        <f t="shared" si="8"/>
        <v>3404327</v>
      </c>
      <c r="EC8" s="1">
        <f t="shared" si="8"/>
        <v>21101582</v>
      </c>
      <c r="ED8" s="1">
        <f t="shared" si="8"/>
        <v>10771633</v>
      </c>
      <c r="EE8" s="1">
        <f t="shared" si="8"/>
        <v>2950743</v>
      </c>
      <c r="EF8" s="1">
        <f t="shared" si="8"/>
        <v>4391289</v>
      </c>
      <c r="EG8" s="1">
        <f t="shared" si="8"/>
        <v>22513912</v>
      </c>
      <c r="EH8" s="1">
        <f t="shared" si="8"/>
        <v>1341089</v>
      </c>
      <c r="EI8" s="1">
        <f t="shared" si="8"/>
        <v>5212853</v>
      </c>
      <c r="EJ8" s="1">
        <f t="shared" si="8"/>
        <v>6335818</v>
      </c>
      <c r="EK8" s="1">
        <f t="shared" si="8"/>
        <v>7234814</v>
      </c>
      <c r="EL8" s="1">
        <f t="shared" si="8"/>
        <v>11952830</v>
      </c>
      <c r="EM8" s="1">
        <f t="shared" si="8"/>
        <v>17925082</v>
      </c>
      <c r="EN8" s="1">
        <f t="shared" si="8"/>
        <v>14447008</v>
      </c>
      <c r="EO8" s="1">
        <f t="shared" si="8"/>
        <v>37025664</v>
      </c>
      <c r="EP8" s="1">
        <f t="shared" si="8"/>
        <v>41218787</v>
      </c>
      <c r="EQ8" s="1">
        <f t="shared" si="8"/>
        <v>3189065</v>
      </c>
      <c r="ER8" s="1">
        <f t="shared" si="8"/>
        <v>4863803</v>
      </c>
      <c r="ES8" s="1">
        <f t="shared" si="8"/>
        <v>9054327</v>
      </c>
      <c r="ET8" s="1">
        <f t="shared" si="8"/>
        <v>2871214</v>
      </c>
      <c r="EU8" s="1">
        <f t="shared" si="8"/>
        <v>3146119</v>
      </c>
      <c r="EV8" s="1">
        <f t="shared" si="8"/>
        <v>8545407</v>
      </c>
      <c r="EW8" s="1">
        <f t="shared" ref="EW8:FH8" si="9">SUM(BO79,BO82:BO84,BO94,BO96,BO98)</f>
        <v>10275674</v>
      </c>
      <c r="EX8" s="1">
        <f t="shared" si="9"/>
        <v>9039940</v>
      </c>
      <c r="EY8" s="1">
        <f t="shared" si="9"/>
        <v>14259166</v>
      </c>
      <c r="EZ8" s="1">
        <f t="shared" si="9"/>
        <v>4225802</v>
      </c>
      <c r="FA8" s="1">
        <f t="shared" si="9"/>
        <v>4421835</v>
      </c>
      <c r="FB8" s="1">
        <f t="shared" si="9"/>
        <v>5442239</v>
      </c>
      <c r="FC8" s="1">
        <f t="shared" si="9"/>
        <v>9014881</v>
      </c>
      <c r="FD8" s="1">
        <f t="shared" si="9"/>
        <v>17583551</v>
      </c>
      <c r="FE8" s="1">
        <f t="shared" si="9"/>
        <v>15421537</v>
      </c>
      <c r="FF8" s="1">
        <f t="shared" si="9"/>
        <v>31767825</v>
      </c>
      <c r="FG8" s="1">
        <f t="shared" si="9"/>
        <v>39009291</v>
      </c>
      <c r="FH8" s="1">
        <f t="shared" si="9"/>
        <v>0</v>
      </c>
      <c r="FI8" s="52">
        <f t="shared" si="4"/>
        <v>888902604</v>
      </c>
      <c r="FJ8" s="4"/>
      <c r="FK8" s="4"/>
    </row>
    <row r="9" spans="1:167" x14ac:dyDescent="0.25">
      <c r="A9" s="7" t="s">
        <v>587</v>
      </c>
      <c r="B9" s="7" t="s">
        <v>588</v>
      </c>
      <c r="C9" s="4">
        <v>4392648</v>
      </c>
      <c r="D9" s="4">
        <v>31838332</v>
      </c>
      <c r="E9" s="4">
        <v>1681506</v>
      </c>
      <c r="F9" s="4">
        <v>14735626</v>
      </c>
      <c r="G9" s="4">
        <v>4341412</v>
      </c>
      <c r="H9" s="4">
        <v>3191999</v>
      </c>
      <c r="I9" s="4">
        <v>4555981</v>
      </c>
      <c r="J9" s="4">
        <v>16236640</v>
      </c>
      <c r="K9" s="4">
        <v>3547698</v>
      </c>
      <c r="L9" s="4">
        <v>2557764</v>
      </c>
      <c r="M9" s="4">
        <v>1652147</v>
      </c>
      <c r="N9" s="4">
        <v>37574109</v>
      </c>
      <c r="O9" s="4">
        <v>46947788</v>
      </c>
      <c r="P9" s="4">
        <v>2365376</v>
      </c>
      <c r="Q9" s="4">
        <v>73071880</v>
      </c>
      <c r="R9" s="4">
        <v>12652980</v>
      </c>
      <c r="S9" s="4">
        <v>7323410</v>
      </c>
      <c r="T9" s="4">
        <v>10255302</v>
      </c>
      <c r="U9" s="4">
        <v>6144088</v>
      </c>
      <c r="V9" s="4">
        <v>4922037</v>
      </c>
      <c r="W9" s="4">
        <v>22016410</v>
      </c>
      <c r="X9" s="4">
        <v>1644044</v>
      </c>
      <c r="Y9" s="4">
        <v>5016149</v>
      </c>
      <c r="Z9" s="4">
        <v>33347482</v>
      </c>
      <c r="AA9" s="4">
        <v>2916498</v>
      </c>
      <c r="AB9" s="4">
        <v>3488030</v>
      </c>
      <c r="AC9" s="4">
        <v>4811136</v>
      </c>
      <c r="AD9" s="4">
        <v>28692812</v>
      </c>
      <c r="AE9" s="4">
        <v>2079164</v>
      </c>
      <c r="AF9" s="4">
        <v>3896121</v>
      </c>
      <c r="AG9" s="4">
        <v>1871597</v>
      </c>
      <c r="AH9" s="4">
        <v>10542748</v>
      </c>
      <c r="AI9" s="4">
        <v>97688495</v>
      </c>
      <c r="AJ9" s="4">
        <v>11285854</v>
      </c>
      <c r="AK9" s="4">
        <v>1296442</v>
      </c>
      <c r="AL9" s="4">
        <v>1977795</v>
      </c>
      <c r="AM9" s="4">
        <v>3223729</v>
      </c>
      <c r="AN9" s="4">
        <v>77217735</v>
      </c>
      <c r="AO9" s="4">
        <v>2795255</v>
      </c>
      <c r="AP9" s="4">
        <v>13896459</v>
      </c>
      <c r="AQ9" s="4">
        <v>17190792</v>
      </c>
      <c r="AR9" s="4">
        <v>6797553</v>
      </c>
      <c r="AS9" s="4">
        <v>4023104</v>
      </c>
      <c r="AT9" s="4">
        <v>2518156</v>
      </c>
      <c r="AU9" s="4">
        <v>42091791</v>
      </c>
      <c r="AV9" s="4">
        <v>10959265</v>
      </c>
      <c r="AW9" s="4">
        <v>3027948</v>
      </c>
      <c r="AX9" s="4">
        <v>4375329</v>
      </c>
      <c r="AY9" s="4">
        <v>29852942</v>
      </c>
      <c r="AZ9" s="4">
        <v>1606809</v>
      </c>
      <c r="BA9" s="4">
        <v>5945629</v>
      </c>
      <c r="BB9" s="4">
        <v>3935589</v>
      </c>
      <c r="BC9" s="4">
        <v>8086527</v>
      </c>
      <c r="BD9" s="4">
        <v>12450065</v>
      </c>
      <c r="BE9" s="4">
        <v>16149829</v>
      </c>
      <c r="BF9" s="4">
        <v>21226643</v>
      </c>
      <c r="BG9" s="4">
        <v>34923964</v>
      </c>
      <c r="BH9" s="4">
        <v>40272578</v>
      </c>
      <c r="BI9" s="4">
        <v>2647259</v>
      </c>
      <c r="BJ9" s="4">
        <v>8379782</v>
      </c>
      <c r="BK9" s="4">
        <v>12772918</v>
      </c>
      <c r="BL9" s="4">
        <v>4294364</v>
      </c>
      <c r="BM9" s="4">
        <v>3541565</v>
      </c>
      <c r="BN9" s="4">
        <v>12515521</v>
      </c>
      <c r="BO9" s="4">
        <v>16191647</v>
      </c>
      <c r="BP9" s="4">
        <v>13984970</v>
      </c>
      <c r="BQ9" s="4">
        <v>14525234</v>
      </c>
      <c r="BR9" s="4">
        <v>4663379</v>
      </c>
      <c r="BS9" s="4">
        <v>5402031</v>
      </c>
      <c r="BT9" s="4">
        <v>6708992</v>
      </c>
      <c r="BU9" s="4">
        <v>13214476</v>
      </c>
      <c r="BV9" s="4">
        <v>25783720</v>
      </c>
      <c r="BW9" s="4">
        <v>23883865</v>
      </c>
      <c r="BX9" s="4">
        <v>27184944</v>
      </c>
      <c r="BY9" s="4">
        <v>30754930</v>
      </c>
      <c r="BZ9" s="4"/>
      <c r="CA9" s="4">
        <f t="shared" si="5"/>
        <v>1111576788</v>
      </c>
      <c r="CJ9" s="11" t="s">
        <v>1011</v>
      </c>
      <c r="CK9" s="4">
        <f t="shared" ref="CK9:EV9" si="10">C119+C121+C122+C124+C125+C126+C127+C142</f>
        <v>2105036</v>
      </c>
      <c r="CL9" s="4">
        <f t="shared" si="10"/>
        <v>45005972</v>
      </c>
      <c r="CM9" s="4">
        <f t="shared" si="10"/>
        <v>1370050</v>
      </c>
      <c r="CN9" s="4">
        <f t="shared" si="10"/>
        <v>12986594</v>
      </c>
      <c r="CO9" s="4">
        <f t="shared" si="10"/>
        <v>3103804</v>
      </c>
      <c r="CP9" s="4">
        <f t="shared" si="10"/>
        <v>3586957</v>
      </c>
      <c r="CQ9" s="4">
        <f t="shared" si="10"/>
        <v>9272692</v>
      </c>
      <c r="CR9" s="4">
        <f t="shared" si="10"/>
        <v>14281410</v>
      </c>
      <c r="CS9" s="4">
        <f t="shared" si="10"/>
        <v>2510200</v>
      </c>
      <c r="CT9" s="4">
        <f t="shared" si="10"/>
        <v>1243075</v>
      </c>
      <c r="CU9" s="4">
        <f t="shared" si="10"/>
        <v>928050</v>
      </c>
      <c r="CV9" s="4">
        <f t="shared" si="10"/>
        <v>89361768</v>
      </c>
      <c r="CW9" s="4">
        <f t="shared" si="10"/>
        <v>72906465</v>
      </c>
      <c r="CX9" s="4">
        <f t="shared" si="10"/>
        <v>4740557</v>
      </c>
      <c r="CY9" s="4">
        <f t="shared" si="10"/>
        <v>158552684</v>
      </c>
      <c r="CZ9" s="4">
        <f t="shared" si="10"/>
        <v>17188246</v>
      </c>
      <c r="DA9" s="4">
        <f t="shared" si="10"/>
        <v>5499555</v>
      </c>
      <c r="DB9" s="4">
        <f t="shared" si="10"/>
        <v>6820941</v>
      </c>
      <c r="DC9" s="4">
        <f t="shared" si="10"/>
        <v>2318941</v>
      </c>
      <c r="DD9" s="4">
        <f t="shared" si="10"/>
        <v>8723294</v>
      </c>
      <c r="DE9" s="4">
        <f t="shared" si="10"/>
        <v>18269617</v>
      </c>
      <c r="DF9" s="4">
        <f t="shared" si="10"/>
        <v>342676</v>
      </c>
      <c r="DG9" s="4">
        <f t="shared" si="10"/>
        <v>708035</v>
      </c>
      <c r="DH9" s="4">
        <f t="shared" si="10"/>
        <v>35643528</v>
      </c>
      <c r="DI9" s="4">
        <f t="shared" si="10"/>
        <v>4370118</v>
      </c>
      <c r="DJ9" s="4">
        <f t="shared" si="10"/>
        <v>4712306</v>
      </c>
      <c r="DK9" s="4">
        <f t="shared" si="10"/>
        <v>2151921</v>
      </c>
      <c r="DL9" s="4">
        <f t="shared" si="10"/>
        <v>26794082</v>
      </c>
      <c r="DM9" s="4">
        <f t="shared" si="10"/>
        <v>645047</v>
      </c>
      <c r="DN9" s="4">
        <f t="shared" si="10"/>
        <v>895774</v>
      </c>
      <c r="DO9" s="4">
        <f t="shared" si="10"/>
        <v>378501</v>
      </c>
      <c r="DP9" s="4">
        <f t="shared" si="10"/>
        <v>17723786</v>
      </c>
      <c r="DQ9" s="4">
        <f t="shared" si="10"/>
        <v>103870340</v>
      </c>
      <c r="DR9" s="4">
        <f t="shared" si="10"/>
        <v>9925673</v>
      </c>
      <c r="DS9" s="4">
        <f t="shared" si="10"/>
        <v>683903</v>
      </c>
      <c r="DT9" s="4">
        <f t="shared" si="10"/>
        <v>2827390</v>
      </c>
      <c r="DU9" s="4">
        <f t="shared" si="10"/>
        <v>3055739</v>
      </c>
      <c r="DV9" s="4">
        <f t="shared" si="10"/>
        <v>71516550</v>
      </c>
      <c r="DW9" s="4">
        <f t="shared" si="10"/>
        <v>6573126</v>
      </c>
      <c r="DX9" s="4">
        <f t="shared" si="10"/>
        <v>27665070</v>
      </c>
      <c r="DY9" s="4">
        <f t="shared" si="10"/>
        <v>20396696</v>
      </c>
      <c r="DZ9" s="4">
        <f t="shared" si="10"/>
        <v>12363739</v>
      </c>
      <c r="EA9" s="4">
        <f t="shared" si="10"/>
        <v>3494076</v>
      </c>
      <c r="EB9" s="4">
        <f t="shared" si="10"/>
        <v>4920688</v>
      </c>
      <c r="EC9" s="4">
        <f t="shared" si="10"/>
        <v>52006017</v>
      </c>
      <c r="ED9" s="4">
        <f t="shared" si="10"/>
        <v>17254168</v>
      </c>
      <c r="EE9" s="4">
        <f t="shared" si="10"/>
        <v>283086</v>
      </c>
      <c r="EF9" s="4">
        <f t="shared" si="10"/>
        <v>4255445</v>
      </c>
      <c r="EG9" s="4">
        <f t="shared" si="10"/>
        <v>30423382</v>
      </c>
      <c r="EH9" s="4">
        <f t="shared" si="10"/>
        <v>42461</v>
      </c>
      <c r="EI9" s="4">
        <f t="shared" si="10"/>
        <v>44619</v>
      </c>
      <c r="EJ9" s="4">
        <f t="shared" si="10"/>
        <v>3399912</v>
      </c>
      <c r="EK9" s="4">
        <f t="shared" si="10"/>
        <v>5606738</v>
      </c>
      <c r="EL9" s="4">
        <f t="shared" si="10"/>
        <v>18068099</v>
      </c>
      <c r="EM9" s="4">
        <f t="shared" si="10"/>
        <v>13813958</v>
      </c>
      <c r="EN9" s="4">
        <f t="shared" si="10"/>
        <v>32857224</v>
      </c>
      <c r="EO9" s="4">
        <f t="shared" si="10"/>
        <v>47809538</v>
      </c>
      <c r="EP9" s="4">
        <f t="shared" si="10"/>
        <v>69833682</v>
      </c>
      <c r="EQ9" s="4">
        <f t="shared" si="10"/>
        <v>2555811</v>
      </c>
      <c r="ER9" s="4">
        <f t="shared" si="10"/>
        <v>9029763</v>
      </c>
      <c r="ES9" s="4">
        <f t="shared" si="10"/>
        <v>10159019</v>
      </c>
      <c r="ET9" s="4">
        <f t="shared" si="10"/>
        <v>3103230</v>
      </c>
      <c r="EU9" s="4">
        <f t="shared" si="10"/>
        <v>1515463</v>
      </c>
      <c r="EV9" s="4">
        <f t="shared" si="10"/>
        <v>12247407</v>
      </c>
      <c r="EW9" s="4">
        <f t="shared" ref="EW9:FH9" si="11">BO119+BO121+BO122+BO124+BO125+BO126+BO127+BO142</f>
        <v>38868431</v>
      </c>
      <c r="EX9" s="4">
        <f t="shared" si="11"/>
        <v>18808894</v>
      </c>
      <c r="EY9" s="4">
        <f t="shared" si="11"/>
        <v>8259214</v>
      </c>
      <c r="EZ9" s="4">
        <f t="shared" si="11"/>
        <v>3091714</v>
      </c>
      <c r="FA9" s="4">
        <f t="shared" si="11"/>
        <v>7836753</v>
      </c>
      <c r="FB9" s="4">
        <f t="shared" si="11"/>
        <v>12433840</v>
      </c>
      <c r="FC9" s="4">
        <f t="shared" si="11"/>
        <v>8902924</v>
      </c>
      <c r="FD9" s="4">
        <f t="shared" si="11"/>
        <v>16888260</v>
      </c>
      <c r="FE9" s="4">
        <f t="shared" si="11"/>
        <v>58168833</v>
      </c>
      <c r="FF9" s="4">
        <f t="shared" si="11"/>
        <v>22535475</v>
      </c>
      <c r="FG9" s="4">
        <f t="shared" si="11"/>
        <v>14029515</v>
      </c>
      <c r="FH9" s="1">
        <f t="shared" si="11"/>
        <v>0</v>
      </c>
      <c r="FI9" s="52">
        <f t="shared" si="4"/>
        <v>1386567547</v>
      </c>
    </row>
    <row r="10" spans="1:167" x14ac:dyDescent="0.25">
      <c r="A10" s="7" t="s">
        <v>590</v>
      </c>
      <c r="B10" s="7" t="s">
        <v>591</v>
      </c>
      <c r="C10" s="4">
        <v>1295523</v>
      </c>
      <c r="D10" s="4">
        <v>4958923</v>
      </c>
      <c r="E10" s="4">
        <v>408307</v>
      </c>
      <c r="F10" s="4">
        <v>1437442</v>
      </c>
      <c r="G10" s="4">
        <v>1179615</v>
      </c>
      <c r="H10" s="4">
        <v>872888</v>
      </c>
      <c r="I10" s="4">
        <v>1064821</v>
      </c>
      <c r="J10" s="4">
        <v>2189597</v>
      </c>
      <c r="K10" s="4">
        <v>1398209</v>
      </c>
      <c r="L10" s="4">
        <v>375723</v>
      </c>
      <c r="M10" s="4">
        <v>659220</v>
      </c>
      <c r="N10" s="4">
        <v>7175516</v>
      </c>
      <c r="O10" s="4">
        <v>7792330</v>
      </c>
      <c r="P10" s="4">
        <v>432871</v>
      </c>
      <c r="Q10" s="4">
        <v>16530951</v>
      </c>
      <c r="R10" s="4">
        <v>2157097</v>
      </c>
      <c r="S10" s="4">
        <v>1595714</v>
      </c>
      <c r="T10" s="4">
        <v>2872389</v>
      </c>
      <c r="U10" s="4">
        <v>1857355</v>
      </c>
      <c r="V10" s="4">
        <v>1247652</v>
      </c>
      <c r="W10" s="4">
        <v>2380125</v>
      </c>
      <c r="X10" s="4">
        <v>326587</v>
      </c>
      <c r="Y10" s="4">
        <v>407901</v>
      </c>
      <c r="Z10" s="4">
        <v>4447873</v>
      </c>
      <c r="AA10" s="4">
        <v>244980</v>
      </c>
      <c r="AB10" s="4">
        <v>1597314</v>
      </c>
      <c r="AC10" s="4">
        <v>1725354</v>
      </c>
      <c r="AD10" s="4">
        <v>3571450</v>
      </c>
      <c r="AE10" s="4">
        <v>583123</v>
      </c>
      <c r="AF10" s="4">
        <v>855626</v>
      </c>
      <c r="AG10" s="4">
        <v>303438</v>
      </c>
      <c r="AH10" s="4">
        <v>2375231</v>
      </c>
      <c r="AI10" s="4">
        <v>18304040</v>
      </c>
      <c r="AJ10" s="4">
        <v>327750</v>
      </c>
      <c r="AK10" s="4">
        <v>256833</v>
      </c>
      <c r="AL10" s="4">
        <v>421114</v>
      </c>
      <c r="AM10" s="4">
        <v>944332</v>
      </c>
      <c r="AN10" s="4">
        <v>6996887</v>
      </c>
      <c r="AO10" s="4">
        <v>1328924</v>
      </c>
      <c r="AP10" s="4">
        <v>2782058</v>
      </c>
      <c r="AQ10" s="4">
        <v>4533185</v>
      </c>
      <c r="AR10" s="4">
        <v>1480741</v>
      </c>
      <c r="AS10" s="4">
        <v>919870</v>
      </c>
      <c r="AT10" s="4">
        <v>859324</v>
      </c>
      <c r="AU10" s="4">
        <v>8329071</v>
      </c>
      <c r="AV10" s="4">
        <v>2427850</v>
      </c>
      <c r="AW10" s="4">
        <v>712396</v>
      </c>
      <c r="AX10" s="4">
        <v>793961</v>
      </c>
      <c r="AY10" s="4">
        <v>5267056</v>
      </c>
      <c r="AZ10" s="4">
        <v>179603</v>
      </c>
      <c r="BA10" s="4">
        <v>1666049</v>
      </c>
      <c r="BB10" s="4">
        <v>1238117</v>
      </c>
      <c r="BC10" s="4">
        <v>1800206</v>
      </c>
      <c r="BD10" s="4">
        <v>3159674</v>
      </c>
      <c r="BE10" s="4">
        <v>4073812</v>
      </c>
      <c r="BF10" s="4">
        <v>3862698</v>
      </c>
      <c r="BG10" s="4">
        <v>7602043</v>
      </c>
      <c r="BH10" s="4">
        <v>5813313</v>
      </c>
      <c r="BI10" s="4">
        <v>692498</v>
      </c>
      <c r="BJ10" s="4">
        <v>937638</v>
      </c>
      <c r="BK10" s="4">
        <v>1132995</v>
      </c>
      <c r="BL10" s="4">
        <v>484202</v>
      </c>
      <c r="BM10" s="4">
        <v>493075</v>
      </c>
      <c r="BN10" s="4">
        <v>1875616</v>
      </c>
      <c r="BO10" s="4">
        <v>3134035</v>
      </c>
      <c r="BP10" s="4">
        <v>1324761</v>
      </c>
      <c r="BQ10" s="4">
        <v>3529946</v>
      </c>
      <c r="BR10" s="4">
        <v>1337682</v>
      </c>
      <c r="BS10" s="4">
        <v>1648783</v>
      </c>
      <c r="BT10" s="4">
        <v>2024415</v>
      </c>
      <c r="BU10" s="4">
        <v>2607192</v>
      </c>
      <c r="BV10" s="4">
        <v>3412244</v>
      </c>
      <c r="BW10" s="4">
        <v>2636147</v>
      </c>
      <c r="BX10" s="4">
        <v>927096</v>
      </c>
      <c r="BY10" s="4">
        <v>2429635</v>
      </c>
      <c r="BZ10" s="4"/>
      <c r="CA10" s="4">
        <f t="shared" si="5"/>
        <v>193030012</v>
      </c>
      <c r="FI10" s="52">
        <f t="shared" si="4"/>
        <v>0</v>
      </c>
    </row>
    <row r="11" spans="1:167" x14ac:dyDescent="0.25">
      <c r="A11" s="7" t="s">
        <v>592</v>
      </c>
      <c r="B11" s="7" t="s">
        <v>593</v>
      </c>
      <c r="C11" s="4">
        <v>0</v>
      </c>
      <c r="D11" s="4">
        <v>44825</v>
      </c>
      <c r="E11" s="4">
        <v>0</v>
      </c>
      <c r="F11" s="4">
        <v>68772</v>
      </c>
      <c r="G11" s="4">
        <v>155896</v>
      </c>
      <c r="H11" s="4">
        <v>133850</v>
      </c>
      <c r="I11" s="4">
        <v>0</v>
      </c>
      <c r="J11" s="4">
        <v>28566</v>
      </c>
      <c r="K11" s="4">
        <v>0</v>
      </c>
      <c r="L11" s="4">
        <v>900000</v>
      </c>
      <c r="M11" s="4">
        <v>0</v>
      </c>
      <c r="N11" s="4">
        <v>0</v>
      </c>
      <c r="O11" s="4">
        <v>1719824</v>
      </c>
      <c r="P11" s="4">
        <v>4087</v>
      </c>
      <c r="Q11" s="4">
        <v>320038</v>
      </c>
      <c r="R11" s="4">
        <v>0</v>
      </c>
      <c r="S11" s="4">
        <v>31451</v>
      </c>
      <c r="T11" s="4">
        <v>486234</v>
      </c>
      <c r="U11" s="4">
        <v>43195</v>
      </c>
      <c r="V11" s="4">
        <v>0</v>
      </c>
      <c r="W11" s="4">
        <v>0</v>
      </c>
      <c r="X11" s="4">
        <v>0</v>
      </c>
      <c r="Y11" s="4">
        <v>0</v>
      </c>
      <c r="Z11" s="4">
        <v>687112</v>
      </c>
      <c r="AA11" s="4">
        <v>0</v>
      </c>
      <c r="AB11" s="4">
        <v>0</v>
      </c>
      <c r="AC11" s="4">
        <v>0</v>
      </c>
      <c r="AD11" s="4">
        <v>63659</v>
      </c>
      <c r="AE11" s="4">
        <v>0</v>
      </c>
      <c r="AF11" s="4">
        <v>0</v>
      </c>
      <c r="AG11" s="4">
        <v>0</v>
      </c>
      <c r="AH11" s="4">
        <v>462101</v>
      </c>
      <c r="AI11" s="4">
        <v>3665302</v>
      </c>
      <c r="AJ11" s="4">
        <v>0</v>
      </c>
      <c r="AK11" s="4">
        <v>0</v>
      </c>
      <c r="AL11" s="4">
        <v>0</v>
      </c>
      <c r="AM11" s="4">
        <v>0</v>
      </c>
      <c r="AN11" s="4">
        <v>5851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868127</v>
      </c>
      <c r="AV11" s="4">
        <v>0</v>
      </c>
      <c r="AW11" s="4">
        <v>0</v>
      </c>
      <c r="AX11" s="4">
        <v>94395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1328</v>
      </c>
      <c r="BG11" s="4">
        <v>0</v>
      </c>
      <c r="BH11" s="4">
        <v>307929</v>
      </c>
      <c r="BI11" s="4">
        <v>0</v>
      </c>
      <c r="BJ11" s="4">
        <v>3800</v>
      </c>
      <c r="BK11" s="4">
        <v>0</v>
      </c>
      <c r="BL11" s="4">
        <v>0</v>
      </c>
      <c r="BM11" s="4">
        <v>0</v>
      </c>
      <c r="BN11" s="4">
        <v>7116</v>
      </c>
      <c r="BO11" s="4">
        <v>73510</v>
      </c>
      <c r="BP11" s="4">
        <v>1339</v>
      </c>
      <c r="BQ11" s="4">
        <v>1546684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58204</v>
      </c>
      <c r="BX11" s="4">
        <v>0</v>
      </c>
      <c r="BY11" s="4">
        <v>18484</v>
      </c>
      <c r="BZ11" s="4"/>
      <c r="CA11" s="4">
        <f t="shared" si="5"/>
        <v>11801679</v>
      </c>
      <c r="CJ11" s="6" t="s">
        <v>1010</v>
      </c>
      <c r="CK11" s="53">
        <f>SUM(CK5:CK9)</f>
        <v>49709481</v>
      </c>
      <c r="CL11" s="53">
        <f t="shared" ref="CL11:EW11" si="12">SUM(CL5:CL9)</f>
        <v>307570950</v>
      </c>
      <c r="CM11" s="53">
        <f t="shared" si="12"/>
        <v>20133809</v>
      </c>
      <c r="CN11" s="53">
        <f t="shared" si="12"/>
        <v>125157271</v>
      </c>
      <c r="CO11" s="53">
        <f t="shared" si="12"/>
        <v>45655180</v>
      </c>
      <c r="CP11" s="53">
        <f t="shared" si="12"/>
        <v>35925962</v>
      </c>
      <c r="CQ11" s="53">
        <f t="shared" si="12"/>
        <v>50138788</v>
      </c>
      <c r="CR11" s="53">
        <f t="shared" si="12"/>
        <v>170241444</v>
      </c>
      <c r="CS11" s="53">
        <f t="shared" si="12"/>
        <v>32066932</v>
      </c>
      <c r="CT11" s="53">
        <f t="shared" si="12"/>
        <v>29591971</v>
      </c>
      <c r="CU11" s="53">
        <f t="shared" si="12"/>
        <v>23050813</v>
      </c>
      <c r="CV11" s="53">
        <f t="shared" si="12"/>
        <v>428587247</v>
      </c>
      <c r="CW11" s="53">
        <f t="shared" si="12"/>
        <v>481601742</v>
      </c>
      <c r="CX11" s="53">
        <f t="shared" si="12"/>
        <v>29388451</v>
      </c>
      <c r="CY11" s="53">
        <f t="shared" si="12"/>
        <v>911714433</v>
      </c>
      <c r="CZ11" s="53">
        <f t="shared" si="12"/>
        <v>127161509</v>
      </c>
      <c r="DA11" s="53">
        <f t="shared" si="12"/>
        <v>75481533</v>
      </c>
      <c r="DB11" s="53">
        <f t="shared" si="12"/>
        <v>98520240</v>
      </c>
      <c r="DC11" s="53">
        <f t="shared" si="12"/>
        <v>64495701</v>
      </c>
      <c r="DD11" s="53">
        <f t="shared" si="12"/>
        <v>74170929</v>
      </c>
      <c r="DE11" s="53">
        <f t="shared" si="12"/>
        <v>165533851</v>
      </c>
      <c r="DF11" s="53">
        <f t="shared" si="12"/>
        <v>17348863</v>
      </c>
      <c r="DG11" s="53">
        <f t="shared" si="12"/>
        <v>46253791</v>
      </c>
      <c r="DH11" s="53">
        <f t="shared" si="12"/>
        <v>316703263</v>
      </c>
      <c r="DI11" s="53">
        <f t="shared" si="12"/>
        <v>50732293</v>
      </c>
      <c r="DJ11" s="53">
        <f t="shared" si="12"/>
        <v>53272382</v>
      </c>
      <c r="DK11" s="53">
        <f t="shared" si="12"/>
        <v>54211023</v>
      </c>
      <c r="DL11" s="53">
        <f t="shared" si="12"/>
        <v>253616035</v>
      </c>
      <c r="DM11" s="53">
        <f t="shared" si="12"/>
        <v>16752177</v>
      </c>
      <c r="DN11" s="53">
        <f t="shared" si="12"/>
        <v>46317356</v>
      </c>
      <c r="DO11" s="53">
        <f t="shared" si="12"/>
        <v>16372024</v>
      </c>
      <c r="DP11" s="53">
        <f t="shared" si="12"/>
        <v>138350867</v>
      </c>
      <c r="DQ11" s="53">
        <f t="shared" si="12"/>
        <v>1023042900</v>
      </c>
      <c r="DR11" s="53">
        <f t="shared" si="12"/>
        <v>119633237</v>
      </c>
      <c r="DS11" s="53">
        <f t="shared" si="12"/>
        <v>12510748</v>
      </c>
      <c r="DT11" s="53">
        <f t="shared" si="12"/>
        <v>22392769</v>
      </c>
      <c r="DU11" s="53">
        <f t="shared" si="12"/>
        <v>41460849</v>
      </c>
      <c r="DV11" s="53">
        <f t="shared" si="12"/>
        <v>681460494</v>
      </c>
      <c r="DW11" s="53">
        <f t="shared" si="12"/>
        <v>60936857</v>
      </c>
      <c r="DX11" s="53">
        <f t="shared" si="12"/>
        <v>183895864</v>
      </c>
      <c r="DY11" s="53">
        <f t="shared" si="12"/>
        <v>195257788</v>
      </c>
      <c r="DZ11" s="53">
        <f t="shared" si="12"/>
        <v>82168897</v>
      </c>
      <c r="EA11" s="53">
        <f t="shared" si="12"/>
        <v>43456387</v>
      </c>
      <c r="EB11" s="53">
        <f t="shared" si="12"/>
        <v>29366855</v>
      </c>
      <c r="EC11" s="53">
        <f t="shared" si="12"/>
        <v>406984354</v>
      </c>
      <c r="ED11" s="53">
        <f t="shared" si="12"/>
        <v>139326860</v>
      </c>
      <c r="EE11" s="53">
        <f t="shared" si="12"/>
        <v>31068948</v>
      </c>
      <c r="EF11" s="53">
        <f t="shared" si="12"/>
        <v>50245691</v>
      </c>
      <c r="EG11" s="53">
        <f t="shared" si="12"/>
        <v>285357575</v>
      </c>
      <c r="EH11" s="53">
        <f t="shared" si="12"/>
        <v>12793444</v>
      </c>
      <c r="EI11" s="53">
        <f t="shared" si="12"/>
        <v>54547876</v>
      </c>
      <c r="EJ11" s="53">
        <f t="shared" si="12"/>
        <v>52977754</v>
      </c>
      <c r="EK11" s="53">
        <f t="shared" si="12"/>
        <v>86117333</v>
      </c>
      <c r="EL11" s="53">
        <f t="shared" si="12"/>
        <v>158014105</v>
      </c>
      <c r="EM11" s="53">
        <f t="shared" si="12"/>
        <v>185627333</v>
      </c>
      <c r="EN11" s="53">
        <f t="shared" si="12"/>
        <v>208125404</v>
      </c>
      <c r="EO11" s="53">
        <f t="shared" si="12"/>
        <v>452459801</v>
      </c>
      <c r="EP11" s="53">
        <f t="shared" si="12"/>
        <v>451559422</v>
      </c>
      <c r="EQ11" s="53">
        <f t="shared" si="12"/>
        <v>31285342</v>
      </c>
      <c r="ER11" s="53">
        <f t="shared" si="12"/>
        <v>69784500</v>
      </c>
      <c r="ES11" s="53">
        <f t="shared" si="12"/>
        <v>130228105</v>
      </c>
      <c r="ET11" s="53">
        <f t="shared" si="12"/>
        <v>41600441</v>
      </c>
      <c r="EU11" s="53">
        <f t="shared" si="12"/>
        <v>32984549</v>
      </c>
      <c r="EV11" s="53">
        <f t="shared" si="12"/>
        <v>127621686</v>
      </c>
      <c r="EW11" s="53">
        <f t="shared" si="12"/>
        <v>184227715</v>
      </c>
      <c r="EX11" s="53">
        <f t="shared" ref="EX11:FH11" si="13">SUM(EX5:EX9)</f>
        <v>142083783</v>
      </c>
      <c r="EY11" s="53">
        <f t="shared" si="13"/>
        <v>182642969</v>
      </c>
      <c r="EZ11" s="53">
        <f t="shared" si="13"/>
        <v>48569590</v>
      </c>
      <c r="FA11" s="53">
        <f t="shared" si="13"/>
        <v>61511696</v>
      </c>
      <c r="FB11" s="53">
        <f t="shared" si="13"/>
        <v>79239254</v>
      </c>
      <c r="FC11" s="53">
        <f t="shared" si="13"/>
        <v>122236031</v>
      </c>
      <c r="FD11" s="53">
        <f t="shared" si="13"/>
        <v>241984758</v>
      </c>
      <c r="FE11" s="53">
        <f t="shared" si="13"/>
        <v>265614042</v>
      </c>
      <c r="FF11" s="53">
        <f t="shared" si="13"/>
        <v>219978273</v>
      </c>
      <c r="FG11" s="53">
        <f t="shared" si="13"/>
        <v>227091611</v>
      </c>
      <c r="FH11" s="53">
        <f t="shared" si="13"/>
        <v>0</v>
      </c>
      <c r="FI11" s="52">
        <f t="shared" si="4"/>
        <v>11635302201</v>
      </c>
      <c r="FJ11" s="4"/>
      <c r="FK11" s="4"/>
    </row>
    <row r="12" spans="1:167" x14ac:dyDescent="0.25">
      <c r="A12" s="7" t="s">
        <v>594</v>
      </c>
      <c r="B12" s="7" t="s">
        <v>595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3150</v>
      </c>
      <c r="M12" s="4">
        <v>2450</v>
      </c>
      <c r="N12" s="4">
        <v>232206</v>
      </c>
      <c r="O12" s="4">
        <v>0</v>
      </c>
      <c r="P12" s="4">
        <v>0</v>
      </c>
      <c r="Q12" s="4"/>
      <c r="R12" s="4">
        <v>0</v>
      </c>
      <c r="S12" s="4">
        <v>0</v>
      </c>
      <c r="T12" s="4">
        <v>124623</v>
      </c>
      <c r="U12" s="4">
        <v>87094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185936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86047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278767</v>
      </c>
      <c r="BH12" s="4">
        <v>0</v>
      </c>
      <c r="BI12" s="4">
        <v>86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21960</v>
      </c>
      <c r="BX12" s="4">
        <v>0</v>
      </c>
      <c r="BY12" s="4">
        <v>0</v>
      </c>
      <c r="BZ12" s="4"/>
      <c r="CA12" s="4">
        <f t="shared" si="5"/>
        <v>1022319</v>
      </c>
    </row>
    <row r="13" spans="1:167" x14ac:dyDescent="0.25">
      <c r="A13" s="7" t="s">
        <v>596</v>
      </c>
      <c r="B13" s="7" t="s">
        <v>597</v>
      </c>
      <c r="C13" s="4">
        <v>0</v>
      </c>
      <c r="D13" s="4">
        <v>0</v>
      </c>
      <c r="E13" s="4">
        <v>92608</v>
      </c>
      <c r="F13" s="4">
        <v>0</v>
      </c>
      <c r="G13" s="4">
        <v>385567</v>
      </c>
      <c r="H13" s="4">
        <v>0</v>
      </c>
      <c r="I13" s="4">
        <v>0</v>
      </c>
      <c r="J13" s="4">
        <v>0</v>
      </c>
      <c r="K13" s="4">
        <v>0</v>
      </c>
      <c r="L13" s="4">
        <v>277640</v>
      </c>
      <c r="M13" s="4">
        <v>0</v>
      </c>
      <c r="N13" s="4">
        <v>1157848</v>
      </c>
      <c r="O13" s="4">
        <v>124724</v>
      </c>
      <c r="P13" s="4">
        <v>488667</v>
      </c>
      <c r="Q13" s="4">
        <v>9099056</v>
      </c>
      <c r="R13" s="4">
        <v>0</v>
      </c>
      <c r="S13" s="4">
        <v>0</v>
      </c>
      <c r="T13" s="4">
        <v>0</v>
      </c>
      <c r="U13" s="4">
        <v>474231</v>
      </c>
      <c r="V13" s="4">
        <v>0</v>
      </c>
      <c r="W13" s="4">
        <v>221203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4536889</v>
      </c>
      <c r="AE13" s="4">
        <v>1004249</v>
      </c>
      <c r="AF13" s="4">
        <v>361284</v>
      </c>
      <c r="AG13" s="4">
        <v>0</v>
      </c>
      <c r="AH13" s="4">
        <v>1165206</v>
      </c>
      <c r="AI13" s="4">
        <v>0</v>
      </c>
      <c r="AJ13" s="4">
        <v>1015114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752743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1640511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775529</v>
      </c>
      <c r="BW13" s="4">
        <v>0</v>
      </c>
      <c r="BX13" s="4">
        <v>270715</v>
      </c>
      <c r="BY13" s="4">
        <v>0</v>
      </c>
      <c r="BZ13" s="4"/>
      <c r="CA13" s="4">
        <f t="shared" si="5"/>
        <v>23843784</v>
      </c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</row>
    <row r="14" spans="1:167" x14ac:dyDescent="0.25">
      <c r="A14" s="7" t="s">
        <v>598</v>
      </c>
      <c r="B14" s="7" t="s">
        <v>599</v>
      </c>
      <c r="C14" s="4"/>
      <c r="D14" s="4"/>
      <c r="E14" s="4"/>
      <c r="F14" s="4"/>
      <c r="G14" s="4"/>
      <c r="H14" s="4"/>
      <c r="I14" s="4"/>
      <c r="J14" s="4"/>
      <c r="K14" s="4">
        <v>0</v>
      </c>
      <c r="L14" s="4"/>
      <c r="M14" s="4">
        <v>0</v>
      </c>
      <c r="N14" s="4"/>
      <c r="O14" s="4"/>
      <c r="P14" s="4"/>
      <c r="Q14" s="4"/>
      <c r="R14" s="4"/>
      <c r="S14" s="4"/>
      <c r="T14" s="4"/>
      <c r="U14" s="4">
        <v>0</v>
      </c>
      <c r="V14" s="4"/>
      <c r="W14" s="4"/>
      <c r="X14" s="4"/>
      <c r="Y14" s="4"/>
      <c r="Z14" s="4"/>
      <c r="AA14" s="4"/>
      <c r="AB14" s="4"/>
      <c r="AC14" s="4"/>
      <c r="AD14" s="4">
        <v>0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>
        <v>0</v>
      </c>
      <c r="BZ14" s="4"/>
      <c r="CA14" s="4">
        <f t="shared" si="5"/>
        <v>0</v>
      </c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x14ac:dyDescent="0.25">
      <c r="A15" s="7" t="s">
        <v>600</v>
      </c>
      <c r="B15" s="7" t="s">
        <v>300</v>
      </c>
      <c r="C15" s="4">
        <v>116077</v>
      </c>
      <c r="D15" s="4">
        <v>2902681</v>
      </c>
      <c r="E15" s="4">
        <v>261994</v>
      </c>
      <c r="F15" s="4">
        <v>850896</v>
      </c>
      <c r="G15" s="4">
        <v>242766</v>
      </c>
      <c r="H15" s="4">
        <v>180942</v>
      </c>
      <c r="I15" s="4">
        <v>606746</v>
      </c>
      <c r="J15" s="4">
        <v>1648167</v>
      </c>
      <c r="K15" s="4">
        <v>649336</v>
      </c>
      <c r="L15" s="4">
        <v>911979</v>
      </c>
      <c r="M15" s="4">
        <v>35152</v>
      </c>
      <c r="N15" s="4">
        <v>1578171</v>
      </c>
      <c r="O15" s="4">
        <v>2867246</v>
      </c>
      <c r="P15" s="4">
        <v>264031</v>
      </c>
      <c r="Q15" s="4">
        <v>10232642</v>
      </c>
      <c r="R15" s="4">
        <v>564531</v>
      </c>
      <c r="S15" s="4">
        <v>746456</v>
      </c>
      <c r="T15" s="4">
        <v>825000</v>
      </c>
      <c r="U15" s="4">
        <v>1185560</v>
      </c>
      <c r="V15" s="4">
        <v>822006</v>
      </c>
      <c r="W15" s="4">
        <v>2013396</v>
      </c>
      <c r="X15" s="4">
        <v>67546</v>
      </c>
      <c r="Y15" s="4">
        <v>196296</v>
      </c>
      <c r="Z15" s="4">
        <v>9681079</v>
      </c>
      <c r="AA15" s="4">
        <v>1305358</v>
      </c>
      <c r="AB15" s="4">
        <v>330273</v>
      </c>
      <c r="AC15" s="4">
        <v>408944</v>
      </c>
      <c r="AD15" s="4">
        <v>2207165</v>
      </c>
      <c r="AE15" s="4">
        <v>691007</v>
      </c>
      <c r="AF15" s="4">
        <v>694558</v>
      </c>
      <c r="AG15" s="4">
        <v>242381</v>
      </c>
      <c r="AH15" s="4">
        <v>487195</v>
      </c>
      <c r="AI15" s="4">
        <v>7407164</v>
      </c>
      <c r="AJ15" s="4">
        <v>121236</v>
      </c>
      <c r="AK15" s="4">
        <v>25184</v>
      </c>
      <c r="AL15" s="4">
        <v>4085</v>
      </c>
      <c r="AM15" s="4">
        <v>385980</v>
      </c>
      <c r="AN15" s="4">
        <v>1277</v>
      </c>
      <c r="AO15" s="4">
        <v>984</v>
      </c>
      <c r="AP15" s="4">
        <v>1028903</v>
      </c>
      <c r="AQ15" s="4">
        <v>1611680</v>
      </c>
      <c r="AR15" s="4">
        <v>129472</v>
      </c>
      <c r="AS15" s="4">
        <v>436931</v>
      </c>
      <c r="AT15" s="4">
        <v>152777</v>
      </c>
      <c r="AU15" s="4">
        <v>1865818</v>
      </c>
      <c r="AV15" s="4">
        <v>766562</v>
      </c>
      <c r="AW15" s="4">
        <v>444622</v>
      </c>
      <c r="AX15" s="4">
        <v>50046</v>
      </c>
      <c r="AY15" s="4">
        <v>4367601</v>
      </c>
      <c r="AZ15" s="4">
        <v>197927</v>
      </c>
      <c r="BA15" s="4">
        <v>367264</v>
      </c>
      <c r="BB15" s="4">
        <v>1088027</v>
      </c>
      <c r="BC15" s="4">
        <v>1739666</v>
      </c>
      <c r="BD15" s="4">
        <v>811437</v>
      </c>
      <c r="BE15" s="4">
        <v>458588</v>
      </c>
      <c r="BF15" s="4">
        <v>1499682</v>
      </c>
      <c r="BG15" s="4">
        <v>3748995</v>
      </c>
      <c r="BH15" s="4">
        <v>3139705</v>
      </c>
      <c r="BI15" s="4">
        <v>382639</v>
      </c>
      <c r="BJ15" s="4">
        <v>785403</v>
      </c>
      <c r="BK15" s="4">
        <v>811282</v>
      </c>
      <c r="BL15" s="4">
        <v>205628</v>
      </c>
      <c r="BM15" s="4">
        <v>704027</v>
      </c>
      <c r="BN15" s="4">
        <v>483169</v>
      </c>
      <c r="BO15" s="4">
        <v>1701271</v>
      </c>
      <c r="BP15" s="4">
        <v>1253800</v>
      </c>
      <c r="BQ15" s="4">
        <v>1674593</v>
      </c>
      <c r="BR15" s="4">
        <v>633508</v>
      </c>
      <c r="BS15" s="4">
        <v>525067</v>
      </c>
      <c r="BT15" s="4">
        <v>583219</v>
      </c>
      <c r="BU15" s="4">
        <v>2500356</v>
      </c>
      <c r="BV15" s="4">
        <v>1830050</v>
      </c>
      <c r="BW15" s="4">
        <v>1795992</v>
      </c>
      <c r="BX15" s="4">
        <v>127528</v>
      </c>
      <c r="BY15" s="4">
        <v>243168</v>
      </c>
      <c r="BZ15" s="4"/>
      <c r="CA15" s="4">
        <f t="shared" si="5"/>
        <v>93909890</v>
      </c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x14ac:dyDescent="0.25">
      <c r="A16" s="7" t="s">
        <v>601</v>
      </c>
      <c r="B16" s="7" t="s">
        <v>290</v>
      </c>
      <c r="C16" s="4">
        <v>725869</v>
      </c>
      <c r="D16" s="4">
        <v>2588833</v>
      </c>
      <c r="E16" s="4">
        <v>128986</v>
      </c>
      <c r="F16" s="4">
        <v>552620</v>
      </c>
      <c r="G16" s="4">
        <v>134434</v>
      </c>
      <c r="H16" s="4">
        <v>121015</v>
      </c>
      <c r="I16" s="4">
        <v>234338</v>
      </c>
      <c r="J16" s="4">
        <v>319607</v>
      </c>
      <c r="K16" s="4">
        <v>165631</v>
      </c>
      <c r="L16" s="4">
        <v>357284</v>
      </c>
      <c r="M16" s="4">
        <v>70000</v>
      </c>
      <c r="N16" s="4">
        <v>1905158</v>
      </c>
      <c r="O16" s="4">
        <v>1869997</v>
      </c>
      <c r="P16" s="4">
        <v>42931</v>
      </c>
      <c r="Q16" s="4">
        <v>3849140</v>
      </c>
      <c r="R16" s="4">
        <v>717282</v>
      </c>
      <c r="S16" s="4">
        <v>459882</v>
      </c>
      <c r="T16" s="4">
        <v>904669</v>
      </c>
      <c r="U16" s="4">
        <v>319506</v>
      </c>
      <c r="V16" s="4">
        <v>677295</v>
      </c>
      <c r="W16" s="4">
        <v>1072183</v>
      </c>
      <c r="X16" s="4">
        <v>254083</v>
      </c>
      <c r="Y16" s="4">
        <v>583381</v>
      </c>
      <c r="Z16" s="4">
        <v>1764681</v>
      </c>
      <c r="AA16" s="4">
        <v>275699</v>
      </c>
      <c r="AB16" s="4">
        <v>273982</v>
      </c>
      <c r="AC16" s="4">
        <v>399419</v>
      </c>
      <c r="AD16" s="4">
        <v>1523329</v>
      </c>
      <c r="AE16" s="4">
        <v>0</v>
      </c>
      <c r="AF16" s="4">
        <v>376882</v>
      </c>
      <c r="AG16" s="4">
        <v>355736</v>
      </c>
      <c r="AH16" s="4">
        <v>215516</v>
      </c>
      <c r="AI16" s="4">
        <v>8013823</v>
      </c>
      <c r="AJ16" s="4">
        <v>990558</v>
      </c>
      <c r="AK16" s="4">
        <v>39015</v>
      </c>
      <c r="AL16" s="4">
        <v>211267</v>
      </c>
      <c r="AM16" s="4">
        <v>334037</v>
      </c>
      <c r="AN16" s="4">
        <v>5117647</v>
      </c>
      <c r="AO16" s="4">
        <v>464160</v>
      </c>
      <c r="AP16" s="4">
        <v>794096</v>
      </c>
      <c r="AQ16" s="4">
        <v>1293157</v>
      </c>
      <c r="AR16" s="4">
        <v>32305</v>
      </c>
      <c r="AS16" s="4">
        <v>220661</v>
      </c>
      <c r="AT16" s="4">
        <v>139966</v>
      </c>
      <c r="AU16" s="4">
        <v>2817650</v>
      </c>
      <c r="AV16" s="4">
        <v>830063</v>
      </c>
      <c r="AW16" s="4">
        <v>49773</v>
      </c>
      <c r="AX16" s="4">
        <v>548374</v>
      </c>
      <c r="AY16" s="4">
        <v>758746</v>
      </c>
      <c r="AZ16" s="4">
        <v>25108</v>
      </c>
      <c r="BA16" s="4">
        <v>535693</v>
      </c>
      <c r="BB16" s="4">
        <v>367817</v>
      </c>
      <c r="BC16" s="4">
        <v>432469</v>
      </c>
      <c r="BD16" s="4">
        <v>181763</v>
      </c>
      <c r="BE16" s="4">
        <v>791063</v>
      </c>
      <c r="BF16" s="4">
        <v>887744</v>
      </c>
      <c r="BG16" s="4">
        <v>2992186</v>
      </c>
      <c r="BH16" s="4">
        <v>2083111</v>
      </c>
      <c r="BI16" s="4">
        <v>195827</v>
      </c>
      <c r="BJ16" s="4">
        <v>404591</v>
      </c>
      <c r="BK16" s="4">
        <v>168565</v>
      </c>
      <c r="BL16" s="4">
        <v>79141</v>
      </c>
      <c r="BM16" s="4">
        <v>13878</v>
      </c>
      <c r="BN16" s="4">
        <v>449778</v>
      </c>
      <c r="BO16" s="4">
        <v>1087179</v>
      </c>
      <c r="BP16" s="4">
        <v>5514051</v>
      </c>
      <c r="BQ16" s="4">
        <v>1549483</v>
      </c>
      <c r="BR16" s="4">
        <v>44177</v>
      </c>
      <c r="BS16" s="4">
        <v>516647</v>
      </c>
      <c r="BT16" s="4">
        <v>780790</v>
      </c>
      <c r="BU16" s="4">
        <v>1489225</v>
      </c>
      <c r="BV16" s="4">
        <v>1897514</v>
      </c>
      <c r="BW16" s="4">
        <v>2149766</v>
      </c>
      <c r="BX16" s="4">
        <v>1100</v>
      </c>
      <c r="BY16" s="4">
        <v>72563</v>
      </c>
      <c r="BZ16" s="4"/>
      <c r="CA16" s="4">
        <f t="shared" si="5"/>
        <v>70605895</v>
      </c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31" x14ac:dyDescent="0.25">
      <c r="A17" s="7" t="s">
        <v>602</v>
      </c>
      <c r="B17" s="7" t="s">
        <v>308</v>
      </c>
      <c r="C17" s="4">
        <v>0</v>
      </c>
      <c r="D17" s="4">
        <v>128836</v>
      </c>
      <c r="E17" s="4">
        <v>0</v>
      </c>
      <c r="F17" s="4">
        <v>365220</v>
      </c>
      <c r="G17" s="4">
        <v>10636</v>
      </c>
      <c r="H17" s="4">
        <v>53783</v>
      </c>
      <c r="I17" s="4">
        <v>4344</v>
      </c>
      <c r="J17" s="4">
        <v>0</v>
      </c>
      <c r="K17" s="4">
        <v>17398</v>
      </c>
      <c r="L17" s="4">
        <v>0</v>
      </c>
      <c r="M17" s="4">
        <v>0</v>
      </c>
      <c r="N17" s="4">
        <v>590420</v>
      </c>
      <c r="O17" s="4">
        <v>0</v>
      </c>
      <c r="P17" s="4">
        <v>0</v>
      </c>
      <c r="Q17" s="4">
        <v>133815</v>
      </c>
      <c r="R17" s="4">
        <v>439691</v>
      </c>
      <c r="S17" s="4">
        <v>2149</v>
      </c>
      <c r="T17" s="4">
        <v>69223</v>
      </c>
      <c r="U17" s="4">
        <v>184783</v>
      </c>
      <c r="V17" s="4">
        <v>518583</v>
      </c>
      <c r="W17" s="4">
        <v>35113</v>
      </c>
      <c r="X17" s="4">
        <v>0</v>
      </c>
      <c r="Y17" s="4">
        <v>0</v>
      </c>
      <c r="Z17" s="4">
        <v>22861</v>
      </c>
      <c r="AA17" s="4">
        <v>140704</v>
      </c>
      <c r="AB17" s="4">
        <v>279231</v>
      </c>
      <c r="AC17" s="4">
        <v>187308</v>
      </c>
      <c r="AD17" s="4">
        <v>681835</v>
      </c>
      <c r="AE17" s="4">
        <v>0</v>
      </c>
      <c r="AF17" s="4">
        <v>147547</v>
      </c>
      <c r="AG17" s="4">
        <v>58120</v>
      </c>
      <c r="AH17" s="4">
        <v>45134</v>
      </c>
      <c r="AI17" s="4">
        <v>1446761</v>
      </c>
      <c r="AJ17" s="4">
        <v>32525</v>
      </c>
      <c r="AK17" s="4">
        <v>2260</v>
      </c>
      <c r="AL17" s="4">
        <v>168323</v>
      </c>
      <c r="AM17" s="4">
        <v>249678</v>
      </c>
      <c r="AN17" s="4">
        <v>1555629</v>
      </c>
      <c r="AO17" s="4">
        <v>88410</v>
      </c>
      <c r="AP17" s="4">
        <v>677156</v>
      </c>
      <c r="AQ17" s="4">
        <v>52562</v>
      </c>
      <c r="AR17" s="4">
        <v>40924</v>
      </c>
      <c r="AS17" s="4">
        <v>65213</v>
      </c>
      <c r="AT17" s="4">
        <v>102150</v>
      </c>
      <c r="AU17" s="4">
        <v>71563</v>
      </c>
      <c r="AV17" s="4">
        <v>772061</v>
      </c>
      <c r="AW17" s="4">
        <v>109283</v>
      </c>
      <c r="AX17" s="4">
        <v>3730</v>
      </c>
      <c r="AY17" s="4">
        <v>996</v>
      </c>
      <c r="AZ17" s="4">
        <v>3910</v>
      </c>
      <c r="BA17" s="4">
        <v>53266</v>
      </c>
      <c r="BB17" s="4">
        <v>7327</v>
      </c>
      <c r="BC17" s="4">
        <v>45738</v>
      </c>
      <c r="BD17" s="4">
        <v>146568</v>
      </c>
      <c r="BE17" s="4">
        <v>216088</v>
      </c>
      <c r="BF17" s="4">
        <v>257446</v>
      </c>
      <c r="BG17" s="4">
        <v>162521</v>
      </c>
      <c r="BH17" s="4">
        <v>72842</v>
      </c>
      <c r="BI17" s="4">
        <v>43743</v>
      </c>
      <c r="BJ17" s="4">
        <v>0</v>
      </c>
      <c r="BK17" s="4">
        <v>59198</v>
      </c>
      <c r="BL17" s="4">
        <v>63115</v>
      </c>
      <c r="BM17" s="4">
        <v>8726</v>
      </c>
      <c r="BN17" s="4">
        <v>16482</v>
      </c>
      <c r="BO17" s="4">
        <v>30013</v>
      </c>
      <c r="BP17" s="4">
        <v>110355</v>
      </c>
      <c r="BQ17" s="4">
        <v>76907</v>
      </c>
      <c r="BR17" s="4">
        <v>119182</v>
      </c>
      <c r="BS17" s="4">
        <v>315465</v>
      </c>
      <c r="BT17" s="4">
        <v>222051</v>
      </c>
      <c r="BU17" s="4">
        <v>46089</v>
      </c>
      <c r="BV17" s="4">
        <v>107534</v>
      </c>
      <c r="BW17" s="4">
        <v>846036</v>
      </c>
      <c r="BX17" s="4">
        <v>360917</v>
      </c>
      <c r="BY17" s="4">
        <v>39062</v>
      </c>
      <c r="BZ17" s="4"/>
      <c r="CA17" s="4">
        <f t="shared" si="5"/>
        <v>12986539</v>
      </c>
    </row>
    <row r="18" spans="1:131" x14ac:dyDescent="0.25">
      <c r="A18" s="7" t="s">
        <v>603</v>
      </c>
      <c r="B18" s="7" t="s">
        <v>306</v>
      </c>
      <c r="C18" s="4">
        <v>319</v>
      </c>
      <c r="D18" s="4">
        <v>247521</v>
      </c>
      <c r="E18" s="4">
        <v>2743</v>
      </c>
      <c r="F18" s="4">
        <v>100661</v>
      </c>
      <c r="G18" s="4">
        <v>56947</v>
      </c>
      <c r="H18" s="4">
        <v>86407</v>
      </c>
      <c r="I18" s="4">
        <v>23012</v>
      </c>
      <c r="J18" s="4">
        <v>1016</v>
      </c>
      <c r="K18" s="4">
        <v>106</v>
      </c>
      <c r="L18" s="4">
        <v>9378</v>
      </c>
      <c r="M18" s="4">
        <v>0</v>
      </c>
      <c r="N18" s="4">
        <v>480630</v>
      </c>
      <c r="O18" s="4">
        <v>208693</v>
      </c>
      <c r="P18" s="4">
        <v>52941</v>
      </c>
      <c r="Q18" s="4">
        <v>193728</v>
      </c>
      <c r="R18" s="4">
        <v>104295</v>
      </c>
      <c r="S18" s="4">
        <v>21241</v>
      </c>
      <c r="T18" s="4">
        <v>53162</v>
      </c>
      <c r="U18" s="4">
        <v>22664</v>
      </c>
      <c r="V18" s="4">
        <v>35682</v>
      </c>
      <c r="W18" s="4">
        <v>265437</v>
      </c>
      <c r="X18" s="4">
        <v>0</v>
      </c>
      <c r="Y18" s="4">
        <v>15923</v>
      </c>
      <c r="Z18" s="4">
        <v>108452</v>
      </c>
      <c r="AA18" s="4">
        <v>6182</v>
      </c>
      <c r="AB18" s="4">
        <v>0</v>
      </c>
      <c r="AC18" s="4">
        <v>73613</v>
      </c>
      <c r="AD18" s="4">
        <v>191627</v>
      </c>
      <c r="AE18" s="4">
        <v>0</v>
      </c>
      <c r="AF18" s="4">
        <v>10900</v>
      </c>
      <c r="AG18" s="4">
        <v>5380</v>
      </c>
      <c r="AH18" s="4">
        <v>182164</v>
      </c>
      <c r="AI18" s="4">
        <v>514998</v>
      </c>
      <c r="AJ18" s="4">
        <v>92168</v>
      </c>
      <c r="AK18" s="4">
        <v>9955</v>
      </c>
      <c r="AL18" s="4">
        <v>2818</v>
      </c>
      <c r="AM18" s="4">
        <v>30808</v>
      </c>
      <c r="AN18" s="4">
        <v>409452</v>
      </c>
      <c r="AO18" s="4">
        <v>0</v>
      </c>
      <c r="AP18" s="4">
        <v>5377</v>
      </c>
      <c r="AQ18" s="4">
        <v>189576</v>
      </c>
      <c r="AR18" s="4">
        <v>1698</v>
      </c>
      <c r="AS18" s="4">
        <v>67768</v>
      </c>
      <c r="AT18" s="4">
        <v>13</v>
      </c>
      <c r="AU18" s="4">
        <v>264173</v>
      </c>
      <c r="AV18" s="4">
        <v>86913</v>
      </c>
      <c r="AW18" s="4">
        <v>77489</v>
      </c>
      <c r="AX18" s="4">
        <v>8232</v>
      </c>
      <c r="AY18" s="4">
        <v>112488</v>
      </c>
      <c r="AZ18" s="4">
        <v>0</v>
      </c>
      <c r="BA18" s="4">
        <v>166034</v>
      </c>
      <c r="BB18" s="4">
        <v>40456</v>
      </c>
      <c r="BC18" s="4">
        <v>38094</v>
      </c>
      <c r="BD18" s="4">
        <v>93727</v>
      </c>
      <c r="BE18" s="4">
        <v>163604</v>
      </c>
      <c r="BF18" s="4">
        <v>268693</v>
      </c>
      <c r="BG18" s="4">
        <v>269044</v>
      </c>
      <c r="BH18" s="4">
        <v>83720</v>
      </c>
      <c r="BI18" s="4">
        <v>91030</v>
      </c>
      <c r="BJ18" s="4">
        <v>10334</v>
      </c>
      <c r="BK18" s="4">
        <v>40512</v>
      </c>
      <c r="BL18" s="4">
        <v>8338</v>
      </c>
      <c r="BM18" s="4">
        <v>54085</v>
      </c>
      <c r="BN18" s="4">
        <v>38856</v>
      </c>
      <c r="BO18" s="4">
        <v>63313</v>
      </c>
      <c r="BP18" s="4">
        <v>115525</v>
      </c>
      <c r="BQ18" s="4">
        <v>184244</v>
      </c>
      <c r="BR18" s="4">
        <v>2065</v>
      </c>
      <c r="BS18" s="4">
        <v>0</v>
      </c>
      <c r="BT18" s="4">
        <v>48732</v>
      </c>
      <c r="BU18" s="4">
        <v>83493</v>
      </c>
      <c r="BV18" s="4">
        <v>184111</v>
      </c>
      <c r="BW18" s="4">
        <v>163238</v>
      </c>
      <c r="BX18" s="4">
        <v>51346</v>
      </c>
      <c r="BY18" s="4">
        <v>192360</v>
      </c>
      <c r="BZ18" s="4"/>
      <c r="CA18" s="4">
        <f t="shared" si="5"/>
        <v>6889704</v>
      </c>
    </row>
    <row r="19" spans="1:131" x14ac:dyDescent="0.25">
      <c r="A19" s="7" t="s">
        <v>604</v>
      </c>
      <c r="B19" s="7" t="s">
        <v>304</v>
      </c>
      <c r="C19" s="4">
        <v>6144</v>
      </c>
      <c r="D19" s="4">
        <v>703160</v>
      </c>
      <c r="E19" s="4">
        <v>5487</v>
      </c>
      <c r="F19" s="4">
        <v>94145</v>
      </c>
      <c r="G19" s="4">
        <v>17967</v>
      </c>
      <c r="H19" s="4">
        <v>86474</v>
      </c>
      <c r="I19" s="4">
        <v>10091</v>
      </c>
      <c r="J19" s="4">
        <v>220568</v>
      </c>
      <c r="K19" s="4">
        <v>5879</v>
      </c>
      <c r="L19" s="4">
        <v>16460</v>
      </c>
      <c r="M19" s="4">
        <v>649</v>
      </c>
      <c r="N19" s="4">
        <v>701453</v>
      </c>
      <c r="O19" s="4">
        <v>1117817</v>
      </c>
      <c r="P19" s="4">
        <v>32884</v>
      </c>
      <c r="Q19" s="4">
        <v>1173790</v>
      </c>
      <c r="R19" s="4">
        <v>24779</v>
      </c>
      <c r="S19" s="4">
        <v>15624</v>
      </c>
      <c r="T19" s="4">
        <v>0</v>
      </c>
      <c r="U19" s="4">
        <v>22600</v>
      </c>
      <c r="V19" s="4">
        <v>118393</v>
      </c>
      <c r="W19" s="4">
        <v>1046630</v>
      </c>
      <c r="X19" s="4">
        <v>225</v>
      </c>
      <c r="Y19" s="4">
        <v>70460</v>
      </c>
      <c r="Z19" s="4">
        <v>323779</v>
      </c>
      <c r="AA19" s="4">
        <v>50</v>
      </c>
      <c r="AB19" s="4">
        <v>0</v>
      </c>
      <c r="AC19" s="4">
        <v>109313</v>
      </c>
      <c r="AD19" s="4">
        <v>158343</v>
      </c>
      <c r="AE19" s="4">
        <v>0</v>
      </c>
      <c r="AF19" s="4">
        <v>74633</v>
      </c>
      <c r="AG19" s="4">
        <v>0</v>
      </c>
      <c r="AH19" s="4">
        <v>502443</v>
      </c>
      <c r="AI19" s="4">
        <v>1500283</v>
      </c>
      <c r="AJ19" s="4">
        <v>93471</v>
      </c>
      <c r="AK19" s="4">
        <v>1176</v>
      </c>
      <c r="AL19" s="4">
        <v>450</v>
      </c>
      <c r="AM19" s="4">
        <v>32645</v>
      </c>
      <c r="AN19" s="4">
        <v>1275392</v>
      </c>
      <c r="AO19" s="4">
        <v>0</v>
      </c>
      <c r="AP19" s="4">
        <v>364913</v>
      </c>
      <c r="AQ19" s="4">
        <v>49874</v>
      </c>
      <c r="AR19" s="4">
        <v>0</v>
      </c>
      <c r="AS19" s="4">
        <v>19512</v>
      </c>
      <c r="AT19" s="4">
        <v>4657</v>
      </c>
      <c r="AU19" s="4">
        <v>699208</v>
      </c>
      <c r="AV19" s="4">
        <v>65214</v>
      </c>
      <c r="AW19" s="4">
        <v>6060</v>
      </c>
      <c r="AX19" s="4">
        <v>26212</v>
      </c>
      <c r="AY19" s="4">
        <v>441159</v>
      </c>
      <c r="AZ19" s="4">
        <v>0</v>
      </c>
      <c r="BA19" s="4">
        <v>47197</v>
      </c>
      <c r="BB19" s="4">
        <v>200</v>
      </c>
      <c r="BC19" s="4">
        <v>0</v>
      </c>
      <c r="BD19" s="4">
        <v>433742</v>
      </c>
      <c r="BE19" s="4">
        <v>0</v>
      </c>
      <c r="BF19" s="4">
        <v>386199</v>
      </c>
      <c r="BG19" s="4">
        <v>908527</v>
      </c>
      <c r="BH19" s="4">
        <v>621739</v>
      </c>
      <c r="BI19" s="4">
        <v>23346</v>
      </c>
      <c r="BJ19" s="4">
        <v>0</v>
      </c>
      <c r="BK19" s="4">
        <v>34549</v>
      </c>
      <c r="BL19" s="4">
        <v>5683</v>
      </c>
      <c r="BM19" s="4">
        <v>58250</v>
      </c>
      <c r="BN19" s="4">
        <v>84460</v>
      </c>
      <c r="BO19" s="4">
        <v>16563</v>
      </c>
      <c r="BP19" s="4">
        <v>1043597</v>
      </c>
      <c r="BQ19" s="4">
        <v>316504</v>
      </c>
      <c r="BR19" s="4">
        <v>35750</v>
      </c>
      <c r="BS19" s="4">
        <v>643079</v>
      </c>
      <c r="BT19" s="4">
        <v>121472</v>
      </c>
      <c r="BU19" s="4">
        <v>188399</v>
      </c>
      <c r="BV19" s="4">
        <v>731959</v>
      </c>
      <c r="BW19" s="4">
        <v>488013</v>
      </c>
      <c r="BX19" s="4">
        <v>111565</v>
      </c>
      <c r="BY19" s="4">
        <v>163110</v>
      </c>
      <c r="BZ19" s="4"/>
      <c r="CA19" s="4">
        <f t="shared" si="5"/>
        <v>17704369</v>
      </c>
    </row>
    <row r="20" spans="1:131" x14ac:dyDescent="0.25">
      <c r="A20" s="7" t="s">
        <v>605</v>
      </c>
      <c r="B20" s="7" t="s">
        <v>606</v>
      </c>
      <c r="C20" s="4">
        <v>297781</v>
      </c>
      <c r="D20" s="4">
        <v>2798565</v>
      </c>
      <c r="E20" s="4">
        <v>106107</v>
      </c>
      <c r="F20" s="4">
        <v>1183217</v>
      </c>
      <c r="G20" s="4">
        <v>474218</v>
      </c>
      <c r="H20" s="4">
        <v>227493</v>
      </c>
      <c r="I20" s="4">
        <v>376018</v>
      </c>
      <c r="J20" s="4">
        <v>1424276</v>
      </c>
      <c r="K20" s="4">
        <v>289989</v>
      </c>
      <c r="L20" s="4">
        <v>526465</v>
      </c>
      <c r="M20" s="4">
        <v>978</v>
      </c>
      <c r="N20" s="4">
        <v>3053607</v>
      </c>
      <c r="O20" s="4">
        <v>3672427</v>
      </c>
      <c r="P20" s="4">
        <v>213709</v>
      </c>
      <c r="Q20" s="4">
        <v>5300129</v>
      </c>
      <c r="R20" s="4">
        <v>1031782</v>
      </c>
      <c r="S20" s="4">
        <v>550995</v>
      </c>
      <c r="T20" s="4">
        <v>428688</v>
      </c>
      <c r="U20" s="4">
        <v>506000</v>
      </c>
      <c r="V20" s="4">
        <v>629565</v>
      </c>
      <c r="W20" s="4">
        <v>895916</v>
      </c>
      <c r="X20" s="4">
        <v>181709</v>
      </c>
      <c r="Y20" s="4">
        <v>0</v>
      </c>
      <c r="Z20" s="4">
        <v>3469616</v>
      </c>
      <c r="AA20" s="4">
        <v>246869</v>
      </c>
      <c r="AB20" s="4">
        <v>387397</v>
      </c>
      <c r="AC20" s="4">
        <v>612854</v>
      </c>
      <c r="AD20" s="4">
        <v>1205339</v>
      </c>
      <c r="AE20" s="4">
        <v>48905</v>
      </c>
      <c r="AF20" s="4">
        <v>383598</v>
      </c>
      <c r="AG20" s="4">
        <v>286836</v>
      </c>
      <c r="AH20" s="4">
        <v>965606</v>
      </c>
      <c r="AI20" s="4">
        <v>9890243</v>
      </c>
      <c r="AJ20" s="4">
        <v>1109392</v>
      </c>
      <c r="AK20" s="4">
        <v>78224</v>
      </c>
      <c r="AL20" s="4">
        <v>206568</v>
      </c>
      <c r="AM20" s="4">
        <v>239577</v>
      </c>
      <c r="AN20" s="4">
        <v>5260031</v>
      </c>
      <c r="AO20" s="4">
        <v>140010</v>
      </c>
      <c r="AP20" s="4">
        <v>1551857</v>
      </c>
      <c r="AQ20" s="4">
        <v>1626911</v>
      </c>
      <c r="AR20" s="4">
        <v>919099</v>
      </c>
      <c r="AS20" s="4">
        <v>551976</v>
      </c>
      <c r="AT20" s="4">
        <v>190082</v>
      </c>
      <c r="AU20" s="4">
        <v>4456435</v>
      </c>
      <c r="AV20" s="4">
        <v>1294940</v>
      </c>
      <c r="AW20" s="4">
        <v>385466</v>
      </c>
      <c r="AX20" s="4">
        <v>662131</v>
      </c>
      <c r="AY20" s="4">
        <v>2876327</v>
      </c>
      <c r="AZ20" s="4">
        <v>65597</v>
      </c>
      <c r="BA20" s="4">
        <v>443972</v>
      </c>
      <c r="BB20" s="4">
        <v>263960</v>
      </c>
      <c r="BC20" s="4">
        <v>810828</v>
      </c>
      <c r="BD20" s="4">
        <v>2148906</v>
      </c>
      <c r="BE20" s="4">
        <v>1538811</v>
      </c>
      <c r="BF20" s="4">
        <v>1938541</v>
      </c>
      <c r="BG20" s="4">
        <v>2967982</v>
      </c>
      <c r="BH20" s="4">
        <v>3639177</v>
      </c>
      <c r="BI20" s="4">
        <v>286742</v>
      </c>
      <c r="BJ20" s="4">
        <v>527683</v>
      </c>
      <c r="BK20" s="4">
        <v>1432523</v>
      </c>
      <c r="BL20" s="4">
        <v>318474</v>
      </c>
      <c r="BM20" s="4">
        <v>562202</v>
      </c>
      <c r="BN20" s="4">
        <v>1621824</v>
      </c>
      <c r="BO20" s="4">
        <v>1584573</v>
      </c>
      <c r="BP20" s="4">
        <v>1157739</v>
      </c>
      <c r="BQ20" s="4">
        <v>2371133</v>
      </c>
      <c r="BR20" s="4">
        <v>557045</v>
      </c>
      <c r="BS20" s="4">
        <v>354407</v>
      </c>
      <c r="BT20" s="4">
        <v>670947</v>
      </c>
      <c r="BU20" s="4">
        <v>1174747</v>
      </c>
      <c r="BV20" s="4">
        <v>2033159</v>
      </c>
      <c r="BW20" s="4">
        <v>1677850</v>
      </c>
      <c r="BX20" s="4">
        <v>1338211</v>
      </c>
      <c r="BY20" s="4">
        <v>4347006</v>
      </c>
      <c r="BZ20" s="4"/>
      <c r="CA20" s="4">
        <f t="shared" si="5"/>
        <v>99049962</v>
      </c>
    </row>
    <row r="21" spans="1:131" x14ac:dyDescent="0.25">
      <c r="A21" s="7" t="s">
        <v>607</v>
      </c>
      <c r="B21" s="7" t="s">
        <v>302</v>
      </c>
      <c r="C21" s="4">
        <v>1017901</v>
      </c>
      <c r="D21" s="4">
        <v>7845206</v>
      </c>
      <c r="E21" s="4">
        <v>342813</v>
      </c>
      <c r="F21" s="4">
        <v>5159324</v>
      </c>
      <c r="G21" s="4">
        <v>2123989</v>
      </c>
      <c r="H21" s="4">
        <v>1093904</v>
      </c>
      <c r="I21" s="4">
        <v>921247</v>
      </c>
      <c r="J21" s="4">
        <v>4256215</v>
      </c>
      <c r="K21" s="4">
        <v>639612</v>
      </c>
      <c r="L21" s="4">
        <v>893303</v>
      </c>
      <c r="M21" s="4">
        <v>1318063</v>
      </c>
      <c r="N21" s="4">
        <v>13793272</v>
      </c>
      <c r="O21" s="4">
        <v>15795984</v>
      </c>
      <c r="P21" s="4">
        <v>986462</v>
      </c>
      <c r="Q21" s="4">
        <v>19158875</v>
      </c>
      <c r="R21" s="4">
        <v>3770189</v>
      </c>
      <c r="S21" s="4">
        <v>1867667</v>
      </c>
      <c r="T21" s="4">
        <v>2742324</v>
      </c>
      <c r="U21" s="4">
        <v>2013010</v>
      </c>
      <c r="V21" s="4">
        <v>2154466</v>
      </c>
      <c r="W21" s="4">
        <v>3719799</v>
      </c>
      <c r="X21" s="4">
        <v>409584</v>
      </c>
      <c r="Y21" s="4">
        <v>868277</v>
      </c>
      <c r="Z21" s="4">
        <v>5922438</v>
      </c>
      <c r="AA21" s="4">
        <v>982085</v>
      </c>
      <c r="AB21" s="4">
        <v>1529558</v>
      </c>
      <c r="AC21" s="4">
        <v>1033050</v>
      </c>
      <c r="AD21" s="4">
        <v>8131270</v>
      </c>
      <c r="AE21" s="4">
        <v>493420</v>
      </c>
      <c r="AF21" s="4">
        <v>1437937</v>
      </c>
      <c r="AG21" s="4">
        <v>553139</v>
      </c>
      <c r="AH21" s="4">
        <v>4698320</v>
      </c>
      <c r="AI21" s="4">
        <v>32330805</v>
      </c>
      <c r="AJ21" s="4">
        <v>4320390</v>
      </c>
      <c r="AK21" s="4">
        <v>573495</v>
      </c>
      <c r="AL21" s="4">
        <v>426199</v>
      </c>
      <c r="AM21" s="4">
        <v>901821</v>
      </c>
      <c r="AN21" s="4">
        <v>35145543</v>
      </c>
      <c r="AO21" s="4">
        <v>842066</v>
      </c>
      <c r="AP21" s="4">
        <v>5516400</v>
      </c>
      <c r="AQ21" s="4">
        <v>7197178</v>
      </c>
      <c r="AR21" s="4">
        <v>3320263</v>
      </c>
      <c r="AS21" s="4">
        <v>1228168</v>
      </c>
      <c r="AT21" s="4">
        <v>440076</v>
      </c>
      <c r="AU21" s="4">
        <v>12927667</v>
      </c>
      <c r="AV21" s="4">
        <v>3966904</v>
      </c>
      <c r="AW21" s="4">
        <v>718616</v>
      </c>
      <c r="AX21" s="4">
        <v>2184851</v>
      </c>
      <c r="AY21" s="4">
        <v>6685138</v>
      </c>
      <c r="AZ21" s="4">
        <v>487443</v>
      </c>
      <c r="BA21" s="4">
        <v>1456953</v>
      </c>
      <c r="BB21" s="4">
        <v>713538</v>
      </c>
      <c r="BC21" s="4">
        <v>2192997</v>
      </c>
      <c r="BD21" s="4">
        <v>8294813</v>
      </c>
      <c r="BE21" s="4">
        <v>5696098</v>
      </c>
      <c r="BF21" s="4">
        <v>7411685</v>
      </c>
      <c r="BG21" s="4">
        <v>9956774</v>
      </c>
      <c r="BH21" s="4">
        <v>11111810</v>
      </c>
      <c r="BI21" s="4">
        <v>1223714</v>
      </c>
      <c r="BJ21" s="4">
        <v>1797425</v>
      </c>
      <c r="BK21" s="4">
        <v>4806258</v>
      </c>
      <c r="BL21" s="4">
        <v>1304292</v>
      </c>
      <c r="BM21" s="4">
        <v>878852</v>
      </c>
      <c r="BN21" s="4">
        <v>4643466</v>
      </c>
      <c r="BO21" s="4">
        <v>4610713</v>
      </c>
      <c r="BP21" s="4">
        <v>2630971</v>
      </c>
      <c r="BQ21" s="4">
        <v>7521374</v>
      </c>
      <c r="BR21" s="4">
        <v>1902797</v>
      </c>
      <c r="BS21" s="4">
        <v>1972341</v>
      </c>
      <c r="BT21" s="4">
        <v>3120206</v>
      </c>
      <c r="BU21" s="4">
        <v>2559534</v>
      </c>
      <c r="BV21" s="4">
        <v>7709787</v>
      </c>
      <c r="BW21" s="4">
        <v>7050746</v>
      </c>
      <c r="BX21" s="4">
        <v>8101262</v>
      </c>
      <c r="BY21" s="4">
        <v>12596203</v>
      </c>
      <c r="BZ21" s="4"/>
      <c r="CA21" s="4">
        <f t="shared" si="5"/>
        <v>358150335</v>
      </c>
      <c r="CJ21" s="12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4"/>
      <c r="DV21" s="14"/>
      <c r="DW21" s="14"/>
    </row>
    <row r="22" spans="1:131" x14ac:dyDescent="0.25">
      <c r="A22" s="7" t="s">
        <v>608</v>
      </c>
      <c r="B22" s="7" t="s">
        <v>298</v>
      </c>
      <c r="C22" s="4">
        <v>27825</v>
      </c>
      <c r="D22" s="4">
        <v>824438</v>
      </c>
      <c r="E22" s="4">
        <v>0</v>
      </c>
      <c r="F22" s="4">
        <v>542750</v>
      </c>
      <c r="G22" s="4">
        <v>33771</v>
      </c>
      <c r="H22" s="4">
        <v>15730</v>
      </c>
      <c r="I22" s="4">
        <v>317608</v>
      </c>
      <c r="J22" s="4">
        <v>1056475</v>
      </c>
      <c r="K22" s="4">
        <v>27127</v>
      </c>
      <c r="L22" s="4">
        <v>0</v>
      </c>
      <c r="M22" s="4">
        <v>0</v>
      </c>
      <c r="N22" s="4">
        <v>1670772</v>
      </c>
      <c r="O22" s="4">
        <v>1303590</v>
      </c>
      <c r="P22" s="4">
        <v>13090</v>
      </c>
      <c r="Q22" s="4">
        <v>2284078</v>
      </c>
      <c r="R22" s="4">
        <v>46982</v>
      </c>
      <c r="S22" s="4">
        <v>157358</v>
      </c>
      <c r="T22" s="4">
        <v>105638</v>
      </c>
      <c r="U22" s="4">
        <v>9891</v>
      </c>
      <c r="V22" s="4">
        <v>66292</v>
      </c>
      <c r="W22" s="4">
        <v>349946</v>
      </c>
      <c r="X22" s="4">
        <v>0</v>
      </c>
      <c r="Y22" s="4">
        <v>9490</v>
      </c>
      <c r="Z22" s="4">
        <v>425052</v>
      </c>
      <c r="AA22" s="4">
        <v>0</v>
      </c>
      <c r="AB22" s="4">
        <v>89734</v>
      </c>
      <c r="AC22" s="4">
        <v>96035</v>
      </c>
      <c r="AD22" s="4">
        <v>1172657</v>
      </c>
      <c r="AE22" s="4">
        <v>0</v>
      </c>
      <c r="AF22" s="4">
        <v>71879</v>
      </c>
      <c r="AG22" s="4">
        <v>2591</v>
      </c>
      <c r="AH22" s="4">
        <v>213491</v>
      </c>
      <c r="AI22" s="4">
        <v>5608973</v>
      </c>
      <c r="AJ22" s="4">
        <v>70402</v>
      </c>
      <c r="AK22" s="4">
        <v>6700</v>
      </c>
      <c r="AL22" s="4">
        <v>931</v>
      </c>
      <c r="AM22" s="4">
        <v>0</v>
      </c>
      <c r="AN22" s="4">
        <v>2365723</v>
      </c>
      <c r="AO22" s="4">
        <v>0</v>
      </c>
      <c r="AP22" s="4">
        <v>496170</v>
      </c>
      <c r="AQ22" s="4">
        <v>875095</v>
      </c>
      <c r="AR22" s="4">
        <v>39820</v>
      </c>
      <c r="AS22" s="4">
        <v>22762</v>
      </c>
      <c r="AT22" s="4">
        <v>80220</v>
      </c>
      <c r="AU22" s="4">
        <v>1561016</v>
      </c>
      <c r="AV22" s="4">
        <v>852511</v>
      </c>
      <c r="AW22" s="4">
        <v>25173</v>
      </c>
      <c r="AX22" s="4">
        <v>20365</v>
      </c>
      <c r="AY22" s="4">
        <v>1050258</v>
      </c>
      <c r="AZ22" s="4">
        <v>8992</v>
      </c>
      <c r="BA22" s="4">
        <v>30321</v>
      </c>
      <c r="BB22" s="4">
        <v>16563</v>
      </c>
      <c r="BC22" s="4">
        <v>97627</v>
      </c>
      <c r="BD22" s="4">
        <v>1230572</v>
      </c>
      <c r="BE22" s="4">
        <v>1472896</v>
      </c>
      <c r="BF22" s="4">
        <v>423669</v>
      </c>
      <c r="BG22" s="4">
        <v>3867377</v>
      </c>
      <c r="BH22" s="4">
        <v>2106312</v>
      </c>
      <c r="BI22" s="4">
        <v>16164</v>
      </c>
      <c r="BJ22" s="4">
        <v>0</v>
      </c>
      <c r="BK22" s="4">
        <v>338469</v>
      </c>
      <c r="BL22" s="4">
        <v>112603</v>
      </c>
      <c r="BM22" s="4">
        <v>38185</v>
      </c>
      <c r="BN22" s="4">
        <v>915048</v>
      </c>
      <c r="BO22" s="4">
        <v>1172059</v>
      </c>
      <c r="BP22" s="4">
        <v>2788009</v>
      </c>
      <c r="BQ22" s="4">
        <v>680916</v>
      </c>
      <c r="BR22" s="4">
        <v>8278</v>
      </c>
      <c r="BS22" s="4">
        <v>34906</v>
      </c>
      <c r="BT22" s="4">
        <v>473240</v>
      </c>
      <c r="BU22" s="4">
        <v>118141</v>
      </c>
      <c r="BV22" s="4">
        <v>1034868</v>
      </c>
      <c r="BW22" s="4">
        <v>637486</v>
      </c>
      <c r="BX22" s="4">
        <v>0</v>
      </c>
      <c r="BY22" s="4">
        <v>273285</v>
      </c>
      <c r="BZ22" s="4"/>
      <c r="CA22" s="4">
        <f t="shared" si="5"/>
        <v>41906395</v>
      </c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Y22" s="4"/>
      <c r="EA22" s="4"/>
    </row>
    <row r="23" spans="1:131" x14ac:dyDescent="0.25">
      <c r="A23" s="7" t="s">
        <v>609</v>
      </c>
      <c r="B23" s="7" t="s">
        <v>610</v>
      </c>
      <c r="C23" s="4">
        <v>0</v>
      </c>
      <c r="D23" s="4">
        <v>0</v>
      </c>
      <c r="E23" s="4">
        <v>0</v>
      </c>
      <c r="F23" s="4">
        <v>2090965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661929</v>
      </c>
      <c r="P23" s="4">
        <v>0</v>
      </c>
      <c r="Q23" s="4"/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598206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5314422</v>
      </c>
      <c r="AO23" s="4">
        <v>180634</v>
      </c>
      <c r="AP23" s="4">
        <v>0</v>
      </c>
      <c r="AQ23" s="4">
        <v>0</v>
      </c>
      <c r="AR23" s="4">
        <v>90379</v>
      </c>
      <c r="AS23" s="4">
        <v>0</v>
      </c>
      <c r="AT23" s="4">
        <v>0</v>
      </c>
      <c r="AU23" s="4">
        <v>7293720</v>
      </c>
      <c r="AV23" s="4">
        <v>0</v>
      </c>
      <c r="AW23" s="4">
        <v>115403</v>
      </c>
      <c r="AX23" s="4">
        <v>0</v>
      </c>
      <c r="AY23" s="4">
        <v>1509978</v>
      </c>
      <c r="AZ23" s="4">
        <v>3039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101</v>
      </c>
      <c r="BG23" s="4">
        <v>0</v>
      </c>
      <c r="BH23" s="4">
        <v>541996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77847</v>
      </c>
      <c r="BP23" s="4">
        <v>154618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226282</v>
      </c>
      <c r="BY23" s="4">
        <v>256598</v>
      </c>
      <c r="BZ23" s="4"/>
      <c r="CA23" s="4">
        <f t="shared" si="5"/>
        <v>19116117</v>
      </c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Y23" s="4"/>
      <c r="EA23" s="4"/>
    </row>
    <row r="24" spans="1:131" x14ac:dyDescent="0.25">
      <c r="A24" s="7" t="s">
        <v>611</v>
      </c>
      <c r="B24" s="7" t="s">
        <v>612</v>
      </c>
      <c r="C24" s="4"/>
      <c r="D24" s="4"/>
      <c r="E24" s="4"/>
      <c r="F24" s="4"/>
      <c r="G24" s="4"/>
      <c r="H24" s="4"/>
      <c r="I24" s="4"/>
      <c r="J24" s="4"/>
      <c r="K24" s="4">
        <v>0</v>
      </c>
      <c r="L24" s="4"/>
      <c r="M24" s="4">
        <v>0</v>
      </c>
      <c r="N24" s="4"/>
      <c r="O24" s="4"/>
      <c r="P24" s="4"/>
      <c r="Q24" s="4"/>
      <c r="R24" s="4"/>
      <c r="S24" s="4"/>
      <c r="T24" s="4"/>
      <c r="U24" s="4">
        <v>0</v>
      </c>
      <c r="V24" s="4"/>
      <c r="W24" s="4"/>
      <c r="X24" s="4"/>
      <c r="Y24" s="4"/>
      <c r="Z24" s="4"/>
      <c r="AA24" s="4"/>
      <c r="AB24" s="4"/>
      <c r="AC24" s="4"/>
      <c r="AD24" s="4">
        <v>0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>
        <v>0</v>
      </c>
      <c r="BZ24" s="4"/>
      <c r="CA24" s="4">
        <f t="shared" si="5"/>
        <v>0</v>
      </c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Y24" s="4"/>
      <c r="EA24" s="4"/>
    </row>
    <row r="25" spans="1:131" x14ac:dyDescent="0.25">
      <c r="A25" s="7" t="s">
        <v>613</v>
      </c>
      <c r="B25" s="7" t="s">
        <v>614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82111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/>
      <c r="R25" s="4">
        <v>0</v>
      </c>
      <c r="S25" s="4">
        <v>0</v>
      </c>
      <c r="T25" s="4">
        <v>30687</v>
      </c>
      <c r="U25" s="4">
        <v>0</v>
      </c>
      <c r="V25" s="4">
        <v>0</v>
      </c>
      <c r="W25" s="4">
        <v>223128</v>
      </c>
      <c r="X25" s="4">
        <v>0</v>
      </c>
      <c r="Y25" s="4">
        <v>6610</v>
      </c>
      <c r="Z25" s="4">
        <v>75936</v>
      </c>
      <c r="AA25" s="4">
        <v>2500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1596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6401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98578</v>
      </c>
      <c r="BX25" s="4">
        <v>0</v>
      </c>
      <c r="BY25" s="4">
        <v>6145</v>
      </c>
      <c r="BZ25" s="4"/>
      <c r="CA25" s="4">
        <f t="shared" si="5"/>
        <v>533692</v>
      </c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Y25" s="4"/>
      <c r="EA25" s="4"/>
    </row>
    <row r="26" spans="1:131" x14ac:dyDescent="0.25">
      <c r="A26" s="7" t="s">
        <v>615</v>
      </c>
      <c r="B26" s="7" t="s">
        <v>616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147664</v>
      </c>
      <c r="Q26" s="4">
        <v>3248390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15459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333862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6415</v>
      </c>
      <c r="BI26" s="4">
        <v>0</v>
      </c>
      <c r="BJ26" s="4">
        <v>0</v>
      </c>
      <c r="BK26" s="4">
        <v>0</v>
      </c>
      <c r="BL26" s="4">
        <v>0</v>
      </c>
      <c r="BM26" s="4">
        <v>507</v>
      </c>
      <c r="BN26" s="4">
        <v>0</v>
      </c>
      <c r="BO26" s="4">
        <v>0</v>
      </c>
      <c r="BP26" s="4">
        <v>0</v>
      </c>
      <c r="BQ26" s="4">
        <v>0</v>
      </c>
      <c r="BR26" s="4">
        <v>97187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/>
      <c r="CA26" s="4">
        <f t="shared" si="5"/>
        <v>3849484</v>
      </c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Y26" s="4"/>
      <c r="EA26" s="4"/>
    </row>
    <row r="27" spans="1:131" x14ac:dyDescent="0.25">
      <c r="A27" s="7" t="s">
        <v>617</v>
      </c>
      <c r="B27" s="7" t="s">
        <v>618</v>
      </c>
      <c r="C27" s="4">
        <v>0</v>
      </c>
      <c r="D27" s="4">
        <v>441857</v>
      </c>
      <c r="E27" s="4">
        <v>0</v>
      </c>
      <c r="F27" s="4">
        <v>0</v>
      </c>
      <c r="G27" s="4">
        <v>0</v>
      </c>
      <c r="H27" s="4">
        <v>856</v>
      </c>
      <c r="I27" s="4">
        <v>0</v>
      </c>
      <c r="J27" s="4">
        <v>0</v>
      </c>
      <c r="K27" s="4">
        <v>0</v>
      </c>
      <c r="L27" s="4">
        <v>22626</v>
      </c>
      <c r="M27" s="4">
        <v>0</v>
      </c>
      <c r="N27" s="4">
        <v>0</v>
      </c>
      <c r="O27" s="4">
        <v>0</v>
      </c>
      <c r="P27" s="4">
        <v>124202</v>
      </c>
      <c r="Q27" s="4"/>
      <c r="R27" s="4">
        <v>109311</v>
      </c>
      <c r="S27" s="4">
        <v>0</v>
      </c>
      <c r="T27" s="4">
        <v>0</v>
      </c>
      <c r="U27" s="4">
        <v>0</v>
      </c>
      <c r="V27" s="4">
        <v>0</v>
      </c>
      <c r="W27" s="4">
        <v>193794</v>
      </c>
      <c r="X27" s="4">
        <v>0</v>
      </c>
      <c r="Y27" s="4">
        <v>0</v>
      </c>
      <c r="Z27" s="4">
        <v>748745</v>
      </c>
      <c r="AA27" s="4">
        <v>130987</v>
      </c>
      <c r="AB27" s="4">
        <v>0</v>
      </c>
      <c r="AC27" s="4">
        <v>64181</v>
      </c>
      <c r="AD27" s="4">
        <v>0</v>
      </c>
      <c r="AE27" s="4">
        <v>0</v>
      </c>
      <c r="AF27" s="4">
        <v>0</v>
      </c>
      <c r="AG27" s="4">
        <v>0</v>
      </c>
      <c r="AH27" s="4">
        <v>46118</v>
      </c>
      <c r="AI27" s="4">
        <v>0</v>
      </c>
      <c r="AJ27" s="4">
        <v>25984</v>
      </c>
      <c r="AK27" s="4">
        <v>0</v>
      </c>
      <c r="AL27" s="4">
        <v>0</v>
      </c>
      <c r="AM27" s="4">
        <v>65976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760964</v>
      </c>
      <c r="AV27" s="4">
        <v>475209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18368</v>
      </c>
      <c r="BF27" s="4">
        <v>73559</v>
      </c>
      <c r="BG27" s="4">
        <v>0</v>
      </c>
      <c r="BH27" s="4">
        <v>260254</v>
      </c>
      <c r="BI27" s="4">
        <v>86404</v>
      </c>
      <c r="BJ27" s="4">
        <v>0</v>
      </c>
      <c r="BK27" s="4">
        <v>0</v>
      </c>
      <c r="BL27" s="4">
        <v>83109</v>
      </c>
      <c r="BM27" s="4">
        <v>47854</v>
      </c>
      <c r="BN27" s="4">
        <v>0</v>
      </c>
      <c r="BO27" s="4">
        <v>0</v>
      </c>
      <c r="BP27" s="4">
        <v>0</v>
      </c>
      <c r="BQ27" s="4">
        <v>486092</v>
      </c>
      <c r="BR27" s="4">
        <v>462005</v>
      </c>
      <c r="BS27" s="4">
        <v>0</v>
      </c>
      <c r="BT27" s="4">
        <v>336844</v>
      </c>
      <c r="BU27" s="4">
        <v>0</v>
      </c>
      <c r="BV27" s="4">
        <v>135464</v>
      </c>
      <c r="BW27" s="4">
        <v>152579</v>
      </c>
      <c r="BX27" s="4">
        <v>98936</v>
      </c>
      <c r="BY27" s="4">
        <v>0</v>
      </c>
      <c r="BZ27" s="4"/>
      <c r="CA27" s="4">
        <f t="shared" si="5"/>
        <v>5452278</v>
      </c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Y27" s="4"/>
      <c r="EA27" s="4"/>
    </row>
    <row r="28" spans="1:131" x14ac:dyDescent="0.25">
      <c r="A28" s="7" t="s">
        <v>619</v>
      </c>
      <c r="B28" s="7" t="s">
        <v>620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/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199564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/>
      <c r="CA28" s="4">
        <f t="shared" si="5"/>
        <v>199564</v>
      </c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Y28" s="4"/>
      <c r="EA28" s="4"/>
    </row>
    <row r="29" spans="1:131" x14ac:dyDescent="0.25">
      <c r="A29" s="7" t="s">
        <v>621</v>
      </c>
      <c r="B29" s="7" t="s">
        <v>622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559</v>
      </c>
      <c r="I29" s="4">
        <v>0</v>
      </c>
      <c r="J29" s="4">
        <v>0</v>
      </c>
      <c r="K29" s="4">
        <v>0</v>
      </c>
      <c r="L29" s="4">
        <v>91893</v>
      </c>
      <c r="M29" s="4">
        <v>0</v>
      </c>
      <c r="N29" s="4">
        <v>146876</v>
      </c>
      <c r="O29" s="4">
        <v>0</v>
      </c>
      <c r="P29" s="4">
        <v>0</v>
      </c>
      <c r="Q29" s="4"/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95398</v>
      </c>
      <c r="AJ29" s="4">
        <v>26008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65249</v>
      </c>
      <c r="AQ29" s="4">
        <v>4059</v>
      </c>
      <c r="AR29" s="4">
        <v>57032</v>
      </c>
      <c r="AS29" s="4">
        <v>0</v>
      </c>
      <c r="AT29" s="4">
        <v>0</v>
      </c>
      <c r="AU29" s="4">
        <v>45635</v>
      </c>
      <c r="AV29" s="4">
        <v>0</v>
      </c>
      <c r="AW29" s="4">
        <v>0</v>
      </c>
      <c r="AX29" s="4">
        <v>0</v>
      </c>
      <c r="AY29" s="4">
        <v>130028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140809</v>
      </c>
      <c r="BX29" s="4">
        <v>1618</v>
      </c>
      <c r="BY29" s="4">
        <v>0</v>
      </c>
      <c r="BZ29" s="4"/>
      <c r="CA29" s="4">
        <f t="shared" si="5"/>
        <v>805164</v>
      </c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Y29" s="4"/>
      <c r="EA29" s="4"/>
    </row>
    <row r="30" spans="1:131" x14ac:dyDescent="0.25">
      <c r="A30" s="7" t="s">
        <v>623</v>
      </c>
      <c r="B30" s="7" t="s">
        <v>624</v>
      </c>
      <c r="C30" s="4">
        <v>0</v>
      </c>
      <c r="D30" s="4">
        <v>165384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8125</v>
      </c>
      <c r="R30" s="4">
        <v>0</v>
      </c>
      <c r="S30" s="4">
        <v>277727</v>
      </c>
      <c r="T30" s="4">
        <v>0</v>
      </c>
      <c r="U30" s="4">
        <v>0</v>
      </c>
      <c r="V30" s="4">
        <v>171676</v>
      </c>
      <c r="W30" s="4">
        <v>0</v>
      </c>
      <c r="X30" s="4">
        <v>0</v>
      </c>
      <c r="Y30" s="4">
        <v>3148</v>
      </c>
      <c r="Z30" s="4">
        <v>69417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15460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534048</v>
      </c>
      <c r="AV30" s="4">
        <v>0</v>
      </c>
      <c r="AW30" s="4">
        <v>285050</v>
      </c>
      <c r="AX30" s="4">
        <v>0</v>
      </c>
      <c r="AY30" s="4">
        <v>8004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144133</v>
      </c>
      <c r="BF30" s="4">
        <v>131477</v>
      </c>
      <c r="BG30" s="4">
        <v>0</v>
      </c>
      <c r="BH30" s="4">
        <v>16700</v>
      </c>
      <c r="BI30" s="4">
        <v>0</v>
      </c>
      <c r="BJ30" s="4">
        <v>0</v>
      </c>
      <c r="BK30" s="4">
        <v>0</v>
      </c>
      <c r="BL30" s="4">
        <v>59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99650</v>
      </c>
      <c r="BS30" s="4">
        <v>0</v>
      </c>
      <c r="BT30" s="4">
        <v>8406</v>
      </c>
      <c r="BU30" s="4">
        <v>0</v>
      </c>
      <c r="BV30" s="4">
        <v>72791</v>
      </c>
      <c r="BW30" s="4">
        <v>80273</v>
      </c>
      <c r="BX30" s="4">
        <v>0</v>
      </c>
      <c r="BY30" s="4">
        <v>0</v>
      </c>
      <c r="BZ30" s="4"/>
      <c r="CA30" s="4">
        <f t="shared" si="5"/>
        <v>2091528</v>
      </c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Y30" s="4"/>
      <c r="EA30" s="4"/>
    </row>
    <row r="31" spans="1:131" x14ac:dyDescent="0.25">
      <c r="A31" s="7" t="s">
        <v>625</v>
      </c>
      <c r="B31" s="7" t="s">
        <v>626</v>
      </c>
      <c r="C31" s="4">
        <v>110777</v>
      </c>
      <c r="D31" s="4">
        <v>1003983</v>
      </c>
      <c r="E31" s="4">
        <v>118968</v>
      </c>
      <c r="F31" s="4">
        <v>243426</v>
      </c>
      <c r="G31" s="4">
        <v>86972</v>
      </c>
      <c r="H31" s="4">
        <v>78791</v>
      </c>
      <c r="I31" s="4">
        <v>42430</v>
      </c>
      <c r="J31" s="4">
        <v>413440</v>
      </c>
      <c r="K31" s="4">
        <v>40570</v>
      </c>
      <c r="L31" s="4">
        <v>809</v>
      </c>
      <c r="M31" s="4">
        <v>0</v>
      </c>
      <c r="N31" s="4">
        <v>1258629</v>
      </c>
      <c r="O31" s="4">
        <v>1774628</v>
      </c>
      <c r="P31" s="4">
        <v>0</v>
      </c>
      <c r="Q31" s="4">
        <v>72294</v>
      </c>
      <c r="R31" s="4">
        <v>490301</v>
      </c>
      <c r="S31" s="4">
        <v>0</v>
      </c>
      <c r="T31" s="4">
        <v>275462</v>
      </c>
      <c r="U31" s="4">
        <v>97922</v>
      </c>
      <c r="V31" s="4">
        <v>161255</v>
      </c>
      <c r="W31" s="4">
        <v>360536</v>
      </c>
      <c r="X31" s="4">
        <v>0</v>
      </c>
      <c r="Y31" s="4">
        <v>69915</v>
      </c>
      <c r="Z31" s="4">
        <v>259011</v>
      </c>
      <c r="AA31" s="4">
        <v>3039</v>
      </c>
      <c r="AB31" s="4">
        <v>269845</v>
      </c>
      <c r="AC31" s="4">
        <v>234165</v>
      </c>
      <c r="AD31" s="4">
        <v>1327950</v>
      </c>
      <c r="AE31" s="4">
        <v>0</v>
      </c>
      <c r="AF31" s="4">
        <v>0</v>
      </c>
      <c r="AG31" s="4">
        <v>0</v>
      </c>
      <c r="AH31" s="4">
        <v>386748</v>
      </c>
      <c r="AI31" s="4">
        <v>4789197</v>
      </c>
      <c r="AJ31" s="4">
        <v>190122</v>
      </c>
      <c r="AK31" s="4">
        <v>138698</v>
      </c>
      <c r="AL31" s="4">
        <v>94155</v>
      </c>
      <c r="AM31" s="4">
        <v>65604</v>
      </c>
      <c r="AN31" s="4">
        <v>3223343</v>
      </c>
      <c r="AO31" s="4">
        <v>186235</v>
      </c>
      <c r="AP31" s="4">
        <v>523019</v>
      </c>
      <c r="AQ31" s="4">
        <v>401558</v>
      </c>
      <c r="AR31" s="4">
        <v>159673</v>
      </c>
      <c r="AS31" s="4">
        <v>87266</v>
      </c>
      <c r="AT31" s="4">
        <v>102692</v>
      </c>
      <c r="AU31" s="4">
        <v>1258972</v>
      </c>
      <c r="AV31" s="4">
        <v>961523</v>
      </c>
      <c r="AW31" s="4">
        <v>4793</v>
      </c>
      <c r="AX31" s="4">
        <v>292798</v>
      </c>
      <c r="AY31" s="4">
        <v>2010738</v>
      </c>
      <c r="AZ31" s="4">
        <v>64437</v>
      </c>
      <c r="BA31" s="4">
        <v>186015</v>
      </c>
      <c r="BB31" s="4">
        <v>342771</v>
      </c>
      <c r="BC31" s="4">
        <v>210060</v>
      </c>
      <c r="BD31" s="4">
        <v>1338739</v>
      </c>
      <c r="BE31" s="4">
        <v>0</v>
      </c>
      <c r="BF31" s="4">
        <v>417608</v>
      </c>
      <c r="BG31" s="4">
        <v>1506240</v>
      </c>
      <c r="BH31" s="4">
        <v>1849455</v>
      </c>
      <c r="BI31" s="4">
        <v>48551</v>
      </c>
      <c r="BJ31" s="4">
        <v>172237</v>
      </c>
      <c r="BK31" s="4">
        <v>512510</v>
      </c>
      <c r="BL31" s="4">
        <v>0</v>
      </c>
      <c r="BM31" s="4">
        <v>124547</v>
      </c>
      <c r="BN31" s="4">
        <v>794583</v>
      </c>
      <c r="BO31" s="4">
        <v>866699</v>
      </c>
      <c r="BP31" s="4">
        <v>584794</v>
      </c>
      <c r="BQ31" s="4">
        <v>873465</v>
      </c>
      <c r="BR31" s="4">
        <v>0</v>
      </c>
      <c r="BS31" s="4">
        <v>42196</v>
      </c>
      <c r="BT31" s="4">
        <v>0</v>
      </c>
      <c r="BU31" s="4">
        <v>727832</v>
      </c>
      <c r="BV31" s="4">
        <v>730227</v>
      </c>
      <c r="BW31" s="4">
        <v>987897</v>
      </c>
      <c r="BX31" s="4">
        <v>0</v>
      </c>
      <c r="BY31" s="4">
        <v>0</v>
      </c>
      <c r="BZ31" s="4"/>
      <c r="CA31" s="4">
        <f t="shared" si="5"/>
        <v>36053115</v>
      </c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Y31" s="4"/>
      <c r="EA31" s="4"/>
    </row>
    <row r="32" spans="1:131" x14ac:dyDescent="0.25">
      <c r="A32" s="7" t="s">
        <v>627</v>
      </c>
      <c r="B32" s="7" t="s">
        <v>628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/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338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24716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3405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24348</v>
      </c>
      <c r="BV32" s="4">
        <v>0</v>
      </c>
      <c r="BW32" s="4">
        <v>0</v>
      </c>
      <c r="BX32" s="4">
        <v>0</v>
      </c>
      <c r="BY32" s="4">
        <v>0</v>
      </c>
      <c r="BZ32" s="4"/>
      <c r="CA32" s="4">
        <f t="shared" si="5"/>
        <v>52807</v>
      </c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Y32" s="4"/>
      <c r="EA32" s="4"/>
    </row>
    <row r="33" spans="1:131" x14ac:dyDescent="0.25">
      <c r="A33" s="7" t="s">
        <v>629</v>
      </c>
      <c r="B33" s="7" t="s">
        <v>630</v>
      </c>
      <c r="C33" s="4">
        <v>0</v>
      </c>
      <c r="D33" s="4">
        <v>1076800</v>
      </c>
      <c r="E33" s="4">
        <v>172994</v>
      </c>
      <c r="F33" s="4">
        <v>1184329</v>
      </c>
      <c r="G33" s="4">
        <v>0</v>
      </c>
      <c r="H33" s="4">
        <v>121387</v>
      </c>
      <c r="I33" s="4">
        <v>503163</v>
      </c>
      <c r="J33" s="4">
        <v>435916</v>
      </c>
      <c r="K33" s="4">
        <v>152594</v>
      </c>
      <c r="L33" s="4">
        <v>0</v>
      </c>
      <c r="M33" s="4">
        <v>47193</v>
      </c>
      <c r="N33" s="4">
        <v>6520852</v>
      </c>
      <c r="O33" s="4">
        <v>2461143</v>
      </c>
      <c r="P33" s="4">
        <v>0</v>
      </c>
      <c r="Q33" s="4">
        <v>17361666</v>
      </c>
      <c r="R33" s="4">
        <v>1122946</v>
      </c>
      <c r="S33" s="4">
        <v>0</v>
      </c>
      <c r="T33" s="4">
        <v>262525</v>
      </c>
      <c r="U33" s="4">
        <v>27375</v>
      </c>
      <c r="V33" s="4">
        <v>34403</v>
      </c>
      <c r="W33" s="4">
        <v>0</v>
      </c>
      <c r="X33" s="4">
        <v>142593</v>
      </c>
      <c r="Y33" s="4">
        <v>0</v>
      </c>
      <c r="Z33" s="4">
        <v>1551632</v>
      </c>
      <c r="AA33" s="4">
        <v>0</v>
      </c>
      <c r="AB33" s="4">
        <v>81023</v>
      </c>
      <c r="AC33" s="4">
        <v>820489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10856081</v>
      </c>
      <c r="AJ33" s="4">
        <v>0</v>
      </c>
      <c r="AK33" s="4">
        <v>11050</v>
      </c>
      <c r="AL33" s="4">
        <v>0</v>
      </c>
      <c r="AM33" s="4">
        <v>102017</v>
      </c>
      <c r="AN33" s="4">
        <v>7736261</v>
      </c>
      <c r="AO33" s="4">
        <v>0</v>
      </c>
      <c r="AP33" s="4">
        <v>0</v>
      </c>
      <c r="AQ33" s="4">
        <v>1767371</v>
      </c>
      <c r="AR33" s="4">
        <v>110728</v>
      </c>
      <c r="AS33" s="4">
        <v>297727</v>
      </c>
      <c r="AT33" s="4">
        <v>1828</v>
      </c>
      <c r="AU33" s="4">
        <v>2380694</v>
      </c>
      <c r="AV33" s="4">
        <v>464100</v>
      </c>
      <c r="AW33" s="4">
        <v>0</v>
      </c>
      <c r="AX33" s="4">
        <v>1161246</v>
      </c>
      <c r="AY33" s="4">
        <v>2104074</v>
      </c>
      <c r="AZ33" s="4">
        <v>0</v>
      </c>
      <c r="BA33" s="4">
        <v>6973</v>
      </c>
      <c r="BB33" s="4">
        <v>0</v>
      </c>
      <c r="BC33" s="4">
        <v>98563</v>
      </c>
      <c r="BD33" s="4">
        <v>3013</v>
      </c>
      <c r="BE33" s="4">
        <v>0</v>
      </c>
      <c r="BF33" s="4">
        <v>2021764</v>
      </c>
      <c r="BG33" s="4">
        <v>4193085</v>
      </c>
      <c r="BH33" s="4">
        <v>2858776</v>
      </c>
      <c r="BI33" s="4">
        <v>0</v>
      </c>
      <c r="BJ33" s="4">
        <v>731546</v>
      </c>
      <c r="BK33" s="4">
        <v>1990159</v>
      </c>
      <c r="BL33" s="4">
        <v>4336</v>
      </c>
      <c r="BM33" s="4">
        <v>244892</v>
      </c>
      <c r="BN33" s="4">
        <v>1054617</v>
      </c>
      <c r="BO33" s="4">
        <v>70811</v>
      </c>
      <c r="BP33" s="4">
        <v>0</v>
      </c>
      <c r="BQ33" s="4">
        <v>275</v>
      </c>
      <c r="BR33" s="4">
        <v>443158</v>
      </c>
      <c r="BS33" s="4">
        <v>11490</v>
      </c>
      <c r="BT33" s="4">
        <v>45614</v>
      </c>
      <c r="BU33" s="4">
        <v>2097761</v>
      </c>
      <c r="BV33" s="4">
        <v>1394955</v>
      </c>
      <c r="BW33" s="4">
        <v>135095</v>
      </c>
      <c r="BX33" s="4">
        <v>1093369</v>
      </c>
      <c r="BY33" s="4">
        <v>186233</v>
      </c>
      <c r="BZ33" s="4"/>
      <c r="CA33" s="4">
        <f t="shared" si="5"/>
        <v>79760685</v>
      </c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Y33" s="4"/>
      <c r="EA33" s="4"/>
    </row>
    <row r="34" spans="1:131" x14ac:dyDescent="0.25">
      <c r="A34" s="7" t="s">
        <v>631</v>
      </c>
      <c r="B34" s="7" t="s">
        <v>214</v>
      </c>
      <c r="C34" s="4"/>
      <c r="D34" s="4"/>
      <c r="E34" s="4"/>
      <c r="F34" s="4"/>
      <c r="G34" s="4"/>
      <c r="H34" s="4"/>
      <c r="I34" s="4"/>
      <c r="J34" s="4"/>
      <c r="K34" s="4">
        <v>0</v>
      </c>
      <c r="L34" s="4"/>
      <c r="M34" s="4">
        <v>0</v>
      </c>
      <c r="N34" s="4"/>
      <c r="O34" s="4"/>
      <c r="P34" s="4"/>
      <c r="Q34" s="4"/>
      <c r="R34" s="4"/>
      <c r="S34" s="4"/>
      <c r="T34" s="4"/>
      <c r="U34" s="4">
        <v>0</v>
      </c>
      <c r="V34" s="4"/>
      <c r="W34" s="4"/>
      <c r="X34" s="4"/>
      <c r="Y34" s="4"/>
      <c r="Z34" s="4"/>
      <c r="AA34" s="4"/>
      <c r="AB34" s="4"/>
      <c r="AC34" s="4"/>
      <c r="AD34" s="4">
        <v>0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>
        <v>0</v>
      </c>
      <c r="BZ34" s="4"/>
      <c r="CA34" s="4">
        <f t="shared" si="5"/>
        <v>0</v>
      </c>
    </row>
    <row r="35" spans="1:131" x14ac:dyDescent="0.25">
      <c r="A35" s="7" t="s">
        <v>632</v>
      </c>
      <c r="B35" s="7" t="s">
        <v>633</v>
      </c>
      <c r="C35" s="4">
        <v>0</v>
      </c>
      <c r="D35" s="4">
        <v>541970</v>
      </c>
      <c r="E35" s="4">
        <v>0</v>
      </c>
      <c r="F35" s="4">
        <v>319400</v>
      </c>
      <c r="G35" s="4">
        <v>168507</v>
      </c>
      <c r="H35" s="4">
        <v>114654</v>
      </c>
      <c r="I35" s="4">
        <v>110883</v>
      </c>
      <c r="J35" s="4">
        <v>693163</v>
      </c>
      <c r="K35" s="4">
        <v>84806</v>
      </c>
      <c r="L35" s="4">
        <v>0</v>
      </c>
      <c r="M35" s="4">
        <v>85001</v>
      </c>
      <c r="N35" s="4">
        <v>3285480</v>
      </c>
      <c r="O35" s="4">
        <v>135356</v>
      </c>
      <c r="P35" s="4">
        <v>1917</v>
      </c>
      <c r="Q35" s="4">
        <v>5375396</v>
      </c>
      <c r="R35" s="4">
        <v>489117</v>
      </c>
      <c r="S35" s="4">
        <v>161682</v>
      </c>
      <c r="T35" s="4">
        <v>178772</v>
      </c>
      <c r="U35" s="4">
        <v>59184</v>
      </c>
      <c r="V35" s="4">
        <v>76688</v>
      </c>
      <c r="W35" s="4">
        <v>2845</v>
      </c>
      <c r="X35" s="4">
        <v>75975</v>
      </c>
      <c r="Y35" s="4">
        <v>62385</v>
      </c>
      <c r="Z35" s="4">
        <v>24917</v>
      </c>
      <c r="AA35" s="4">
        <v>0</v>
      </c>
      <c r="AB35" s="4">
        <v>287196</v>
      </c>
      <c r="AC35" s="4">
        <v>242256</v>
      </c>
      <c r="AD35" s="4">
        <v>806307</v>
      </c>
      <c r="AE35" s="4">
        <v>39547</v>
      </c>
      <c r="AF35" s="4">
        <v>81622</v>
      </c>
      <c r="AG35" s="4">
        <v>21951</v>
      </c>
      <c r="AH35" s="4">
        <v>3408221</v>
      </c>
      <c r="AI35" s="4">
        <v>8401016</v>
      </c>
      <c r="AJ35" s="4">
        <v>607167</v>
      </c>
      <c r="AK35" s="4">
        <v>89319</v>
      </c>
      <c r="AL35" s="4">
        <v>129589</v>
      </c>
      <c r="AM35" s="4">
        <v>0</v>
      </c>
      <c r="AN35" s="4">
        <v>11708500</v>
      </c>
      <c r="AO35" s="4">
        <v>0</v>
      </c>
      <c r="AP35" s="4">
        <v>971450</v>
      </c>
      <c r="AQ35" s="4">
        <v>820658</v>
      </c>
      <c r="AR35" s="4">
        <v>38801</v>
      </c>
      <c r="AS35" s="4">
        <v>99268</v>
      </c>
      <c r="AT35" s="4">
        <v>98010</v>
      </c>
      <c r="AU35" s="4">
        <v>2195424</v>
      </c>
      <c r="AV35" s="4">
        <v>874221</v>
      </c>
      <c r="AW35" s="4">
        <v>984</v>
      </c>
      <c r="AX35" s="4">
        <v>17716</v>
      </c>
      <c r="AY35" s="4">
        <v>1622635</v>
      </c>
      <c r="AZ35" s="4">
        <v>0</v>
      </c>
      <c r="BA35" s="4">
        <v>108563</v>
      </c>
      <c r="BB35" s="4">
        <v>101135</v>
      </c>
      <c r="BC35" s="4">
        <v>146927</v>
      </c>
      <c r="BD35" s="4">
        <v>999567</v>
      </c>
      <c r="BE35" s="4">
        <v>626580</v>
      </c>
      <c r="BF35" s="4">
        <v>1005936</v>
      </c>
      <c r="BG35" s="4">
        <v>7024474</v>
      </c>
      <c r="BH35" s="4">
        <v>1328289</v>
      </c>
      <c r="BI35" s="4">
        <v>15449</v>
      </c>
      <c r="BJ35" s="4">
        <v>477398</v>
      </c>
      <c r="BK35" s="4">
        <v>398812</v>
      </c>
      <c r="BL35" s="4">
        <v>99397</v>
      </c>
      <c r="BM35" s="4">
        <v>112126</v>
      </c>
      <c r="BN35" s="4">
        <v>417703</v>
      </c>
      <c r="BO35" s="4">
        <v>1333160</v>
      </c>
      <c r="BP35" s="4">
        <v>651041</v>
      </c>
      <c r="BQ35" s="4">
        <v>550594</v>
      </c>
      <c r="BR35" s="4">
        <v>83755</v>
      </c>
      <c r="BS35" s="4">
        <v>7355</v>
      </c>
      <c r="BT35" s="4">
        <v>317574</v>
      </c>
      <c r="BU35" s="4">
        <v>52327</v>
      </c>
      <c r="BV35" s="4">
        <v>793489</v>
      </c>
      <c r="BW35" s="4">
        <v>1001362</v>
      </c>
      <c r="BX35" s="4">
        <v>60475</v>
      </c>
      <c r="BY35" s="4">
        <v>444098</v>
      </c>
      <c r="BZ35" s="4"/>
      <c r="CA35" s="4">
        <f t="shared" si="5"/>
        <v>62767542</v>
      </c>
    </row>
    <row r="36" spans="1:131" x14ac:dyDescent="0.25">
      <c r="A36" s="7" t="s">
        <v>634</v>
      </c>
      <c r="B36" s="7" t="s">
        <v>635</v>
      </c>
      <c r="C36" s="4">
        <v>0</v>
      </c>
      <c r="D36" s="4">
        <v>0</v>
      </c>
      <c r="E36" s="4">
        <v>0</v>
      </c>
      <c r="F36" s="4">
        <v>0</v>
      </c>
      <c r="G36" s="4">
        <v>6454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/>
      <c r="R36" s="4">
        <v>13534</v>
      </c>
      <c r="S36" s="4">
        <v>0</v>
      </c>
      <c r="T36" s="4">
        <v>0</v>
      </c>
      <c r="U36" s="4">
        <v>0</v>
      </c>
      <c r="V36" s="4">
        <v>0</v>
      </c>
      <c r="W36" s="4">
        <v>24473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187145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4440516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1912</v>
      </c>
      <c r="BO36" s="4">
        <v>0</v>
      </c>
      <c r="BP36" s="4">
        <v>30343</v>
      </c>
      <c r="BQ36" s="4">
        <v>0</v>
      </c>
      <c r="BR36" s="4">
        <v>1038</v>
      </c>
      <c r="BS36" s="4">
        <v>0</v>
      </c>
      <c r="BT36" s="4">
        <v>0</v>
      </c>
      <c r="BU36" s="4">
        <v>0</v>
      </c>
      <c r="BV36" s="4">
        <v>0</v>
      </c>
      <c r="BW36" s="4">
        <v>83398</v>
      </c>
      <c r="BX36" s="4">
        <v>2105</v>
      </c>
      <c r="BY36" s="4">
        <v>0</v>
      </c>
      <c r="BZ36" s="4"/>
      <c r="CA36" s="4">
        <f t="shared" si="5"/>
        <v>4790918</v>
      </c>
    </row>
    <row r="37" spans="1:131" x14ac:dyDescent="0.25">
      <c r="A37" s="7" t="s">
        <v>636</v>
      </c>
      <c r="B37" s="7" t="s">
        <v>637</v>
      </c>
      <c r="C37" s="4">
        <v>0</v>
      </c>
      <c r="D37" s="4">
        <v>0</v>
      </c>
      <c r="E37" s="4">
        <v>0</v>
      </c>
      <c r="F37" s="4">
        <v>3154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675</v>
      </c>
      <c r="P37" s="4">
        <v>0</v>
      </c>
      <c r="Q37" s="4"/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67352</v>
      </c>
      <c r="Z37" s="4">
        <v>11199</v>
      </c>
      <c r="AA37" s="4">
        <v>0</v>
      </c>
      <c r="AB37" s="4">
        <v>0</v>
      </c>
      <c r="AC37" s="4">
        <v>0</v>
      </c>
      <c r="AD37" s="4">
        <v>3377</v>
      </c>
      <c r="AE37" s="4">
        <v>0</v>
      </c>
      <c r="AF37" s="4">
        <v>0</v>
      </c>
      <c r="AG37" s="4">
        <v>150</v>
      </c>
      <c r="AH37" s="4">
        <v>634613</v>
      </c>
      <c r="AI37" s="4">
        <v>54118</v>
      </c>
      <c r="AJ37" s="4">
        <v>0</v>
      </c>
      <c r="AK37" s="4">
        <v>0</v>
      </c>
      <c r="AL37" s="4">
        <v>0</v>
      </c>
      <c r="AM37" s="4">
        <v>0</v>
      </c>
      <c r="AN37" s="4">
        <v>574963</v>
      </c>
      <c r="AO37" s="4">
        <v>0</v>
      </c>
      <c r="AP37" s="4">
        <v>0</v>
      </c>
      <c r="AQ37" s="4">
        <v>1198</v>
      </c>
      <c r="AR37" s="4">
        <v>0</v>
      </c>
      <c r="AS37" s="4">
        <v>0</v>
      </c>
      <c r="AT37" s="4">
        <v>0</v>
      </c>
      <c r="AU37" s="4">
        <v>7217</v>
      </c>
      <c r="AV37" s="4">
        <v>0</v>
      </c>
      <c r="AW37" s="4">
        <v>0</v>
      </c>
      <c r="AX37" s="4">
        <v>0</v>
      </c>
      <c r="AY37" s="4">
        <v>365828</v>
      </c>
      <c r="AZ37" s="4">
        <v>0</v>
      </c>
      <c r="BA37" s="4">
        <v>2000</v>
      </c>
      <c r="BB37" s="4">
        <v>0</v>
      </c>
      <c r="BC37" s="4">
        <v>0</v>
      </c>
      <c r="BD37" s="4">
        <v>9113</v>
      </c>
      <c r="BE37" s="4">
        <v>0</v>
      </c>
      <c r="BF37" s="4">
        <v>43911</v>
      </c>
      <c r="BG37" s="4">
        <v>1040369</v>
      </c>
      <c r="BH37" s="4">
        <v>16047</v>
      </c>
      <c r="BI37" s="4">
        <v>0</v>
      </c>
      <c r="BJ37" s="4">
        <v>377255</v>
      </c>
      <c r="BK37" s="4">
        <v>7624</v>
      </c>
      <c r="BL37" s="4">
        <v>0</v>
      </c>
      <c r="BM37" s="4">
        <v>0</v>
      </c>
      <c r="BN37" s="4">
        <v>3833</v>
      </c>
      <c r="BO37" s="4">
        <v>937477</v>
      </c>
      <c r="BP37" s="4">
        <v>20325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/>
      <c r="CA37" s="4">
        <f t="shared" si="5"/>
        <v>4181798</v>
      </c>
    </row>
    <row r="38" spans="1:131" x14ac:dyDescent="0.25">
      <c r="A38" s="7" t="s">
        <v>638</v>
      </c>
      <c r="B38" s="7" t="s">
        <v>639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118174</v>
      </c>
      <c r="O38" s="4">
        <v>0</v>
      </c>
      <c r="P38" s="4">
        <v>0</v>
      </c>
      <c r="Q38" s="4">
        <v>116415</v>
      </c>
      <c r="R38" s="4">
        <v>134708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15086</v>
      </c>
      <c r="AA38" s="4">
        <v>0</v>
      </c>
      <c r="AB38" s="4">
        <v>0</v>
      </c>
      <c r="AC38" s="4">
        <v>0</v>
      </c>
      <c r="AD38" s="4">
        <v>2105637</v>
      </c>
      <c r="AE38" s="4">
        <v>0</v>
      </c>
      <c r="AF38" s="4">
        <v>0</v>
      </c>
      <c r="AG38" s="4">
        <v>0</v>
      </c>
      <c r="AH38" s="4">
        <v>0</v>
      </c>
      <c r="AI38" s="4">
        <v>558468</v>
      </c>
      <c r="AJ38" s="4">
        <v>0</v>
      </c>
      <c r="AK38" s="4">
        <v>0</v>
      </c>
      <c r="AL38" s="4">
        <v>0</v>
      </c>
      <c r="AM38" s="4">
        <v>0</v>
      </c>
      <c r="AN38" s="4">
        <v>140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452597</v>
      </c>
      <c r="AV38" s="4">
        <v>0</v>
      </c>
      <c r="AW38" s="4">
        <v>0</v>
      </c>
      <c r="AX38" s="4">
        <v>0</v>
      </c>
      <c r="AY38" s="4">
        <v>77492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40511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27449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885</v>
      </c>
      <c r="BY38" s="4">
        <v>0</v>
      </c>
      <c r="BZ38" s="4"/>
      <c r="CA38" s="4">
        <f t="shared" si="5"/>
        <v>3647562</v>
      </c>
    </row>
    <row r="39" spans="1:131" x14ac:dyDescent="0.25">
      <c r="A39" s="7" t="s">
        <v>640</v>
      </c>
      <c r="B39" s="7" t="s">
        <v>294</v>
      </c>
      <c r="C39" s="4">
        <v>22360</v>
      </c>
      <c r="D39" s="4">
        <v>702922</v>
      </c>
      <c r="E39" s="4">
        <v>8836</v>
      </c>
      <c r="F39" s="4">
        <v>146678</v>
      </c>
      <c r="G39" s="4">
        <v>13788</v>
      </c>
      <c r="H39" s="4">
        <v>25830</v>
      </c>
      <c r="I39" s="4">
        <v>35031</v>
      </c>
      <c r="J39" s="4">
        <v>118100</v>
      </c>
      <c r="K39" s="4">
        <v>8314</v>
      </c>
      <c r="L39" s="4">
        <v>51511</v>
      </c>
      <c r="M39" s="4">
        <v>11208</v>
      </c>
      <c r="N39" s="4">
        <v>192845</v>
      </c>
      <c r="O39" s="4">
        <v>476185</v>
      </c>
      <c r="P39" s="4">
        <v>37232</v>
      </c>
      <c r="Q39" s="4">
        <v>378608</v>
      </c>
      <c r="R39" s="4">
        <v>178093</v>
      </c>
      <c r="S39" s="4">
        <v>16064</v>
      </c>
      <c r="T39" s="4">
        <v>55655</v>
      </c>
      <c r="U39" s="4">
        <v>96600</v>
      </c>
      <c r="V39" s="4">
        <v>34107</v>
      </c>
      <c r="W39" s="4">
        <v>177690</v>
      </c>
      <c r="X39" s="4">
        <v>3629</v>
      </c>
      <c r="Y39" s="4">
        <v>46433</v>
      </c>
      <c r="Z39" s="4">
        <v>395311</v>
      </c>
      <c r="AA39" s="4">
        <v>128507</v>
      </c>
      <c r="AB39" s="4">
        <v>30363</v>
      </c>
      <c r="AC39" s="4">
        <v>40158</v>
      </c>
      <c r="AD39" s="4">
        <v>540775</v>
      </c>
      <c r="AE39" s="4">
        <v>14116</v>
      </c>
      <c r="AF39" s="4">
        <v>25948</v>
      </c>
      <c r="AG39" s="4">
        <v>15495</v>
      </c>
      <c r="AH39" s="4">
        <v>330158</v>
      </c>
      <c r="AI39" s="4">
        <v>2104804</v>
      </c>
      <c r="AJ39" s="4">
        <v>77759</v>
      </c>
      <c r="AK39" s="4">
        <v>18511</v>
      </c>
      <c r="AL39" s="4">
        <v>25653</v>
      </c>
      <c r="AM39" s="4">
        <v>2403</v>
      </c>
      <c r="AN39" s="4">
        <v>884934</v>
      </c>
      <c r="AO39" s="4">
        <v>3295</v>
      </c>
      <c r="AP39" s="4">
        <v>136544</v>
      </c>
      <c r="AQ39" s="4">
        <v>641613</v>
      </c>
      <c r="AR39" s="4">
        <v>90653</v>
      </c>
      <c r="AS39" s="4">
        <v>1921</v>
      </c>
      <c r="AT39" s="4">
        <v>0</v>
      </c>
      <c r="AU39" s="4">
        <v>577601</v>
      </c>
      <c r="AV39" s="4">
        <v>871963</v>
      </c>
      <c r="AW39" s="4">
        <v>14717</v>
      </c>
      <c r="AX39" s="4">
        <v>46102</v>
      </c>
      <c r="AY39" s="4">
        <v>255170</v>
      </c>
      <c r="AZ39" s="4">
        <v>7340</v>
      </c>
      <c r="BA39" s="4">
        <v>104063</v>
      </c>
      <c r="BB39" s="4">
        <v>168875</v>
      </c>
      <c r="BC39" s="4">
        <v>88590</v>
      </c>
      <c r="BD39" s="4">
        <v>175219</v>
      </c>
      <c r="BE39" s="4">
        <v>303819</v>
      </c>
      <c r="BF39" s="4">
        <v>206614</v>
      </c>
      <c r="BG39" s="4">
        <v>209142</v>
      </c>
      <c r="BH39" s="4">
        <v>440440</v>
      </c>
      <c r="BI39" s="4">
        <v>16508</v>
      </c>
      <c r="BJ39" s="4">
        <v>43254</v>
      </c>
      <c r="BK39" s="4">
        <v>57122</v>
      </c>
      <c r="BL39" s="4">
        <v>22145</v>
      </c>
      <c r="BM39" s="4">
        <v>27296</v>
      </c>
      <c r="BN39" s="4">
        <v>141890</v>
      </c>
      <c r="BO39" s="4">
        <v>114019</v>
      </c>
      <c r="BP39" s="4">
        <v>188582</v>
      </c>
      <c r="BQ39" s="4">
        <v>411768</v>
      </c>
      <c r="BR39" s="4">
        <v>76036</v>
      </c>
      <c r="BS39" s="4">
        <v>67896</v>
      </c>
      <c r="BT39" s="4">
        <v>105377</v>
      </c>
      <c r="BU39" s="4">
        <v>40587</v>
      </c>
      <c r="BV39" s="4">
        <v>131324</v>
      </c>
      <c r="BW39" s="4">
        <v>93512</v>
      </c>
      <c r="BX39" s="4">
        <v>36378</v>
      </c>
      <c r="BY39" s="4">
        <v>15913</v>
      </c>
      <c r="BZ39" s="4"/>
      <c r="CA39" s="4">
        <f t="shared" si="5"/>
        <v>13405902</v>
      </c>
    </row>
    <row r="40" spans="1:131" x14ac:dyDescent="0.25">
      <c r="A40" s="7" t="s">
        <v>641</v>
      </c>
      <c r="B40" s="7" t="s">
        <v>642</v>
      </c>
      <c r="C40" s="4">
        <v>536533</v>
      </c>
      <c r="D40" s="4">
        <v>3798998</v>
      </c>
      <c r="E40" s="4">
        <v>460401</v>
      </c>
      <c r="F40" s="4">
        <v>595790</v>
      </c>
      <c r="G40" s="4">
        <v>468645</v>
      </c>
      <c r="H40" s="4">
        <v>708577</v>
      </c>
      <c r="I40" s="4">
        <v>0</v>
      </c>
      <c r="J40" s="4">
        <v>1911992</v>
      </c>
      <c r="K40" s="4">
        <v>274823</v>
      </c>
      <c r="L40" s="4">
        <v>163187</v>
      </c>
      <c r="M40" s="4">
        <v>230730</v>
      </c>
      <c r="N40" s="4">
        <v>0</v>
      </c>
      <c r="O40" s="4">
        <v>5006695</v>
      </c>
      <c r="P40" s="4">
        <v>652632</v>
      </c>
      <c r="Q40" s="4">
        <v>207898</v>
      </c>
      <c r="R40" s="4">
        <v>1841197</v>
      </c>
      <c r="S40" s="4">
        <v>1506473</v>
      </c>
      <c r="T40" s="4">
        <v>847472</v>
      </c>
      <c r="U40" s="4">
        <v>1380982</v>
      </c>
      <c r="V40" s="4">
        <v>973729</v>
      </c>
      <c r="W40" s="4">
        <v>1664547</v>
      </c>
      <c r="X40" s="4">
        <v>314879</v>
      </c>
      <c r="Y40" s="4">
        <v>852881</v>
      </c>
      <c r="Z40" s="4">
        <v>1941015</v>
      </c>
      <c r="AA40" s="4">
        <v>710719</v>
      </c>
      <c r="AB40" s="4">
        <v>784296</v>
      </c>
      <c r="AC40" s="4">
        <v>549974</v>
      </c>
      <c r="AD40" s="4">
        <v>1954001</v>
      </c>
      <c r="AE40" s="4">
        <v>192000</v>
      </c>
      <c r="AF40" s="4">
        <v>931180</v>
      </c>
      <c r="AG40" s="4">
        <v>177292</v>
      </c>
      <c r="AH40" s="4">
        <v>1775784</v>
      </c>
      <c r="AI40" s="4">
        <v>0</v>
      </c>
      <c r="AJ40" s="4">
        <v>1724674</v>
      </c>
      <c r="AK40" s="4">
        <v>210964</v>
      </c>
      <c r="AL40" s="4">
        <v>350885</v>
      </c>
      <c r="AM40" s="4">
        <v>1108787</v>
      </c>
      <c r="AN40" s="4">
        <v>0</v>
      </c>
      <c r="AO40" s="4">
        <v>742657</v>
      </c>
      <c r="AP40" s="4">
        <v>2112129</v>
      </c>
      <c r="AQ40" s="4">
        <v>526497</v>
      </c>
      <c r="AR40" s="4">
        <v>891170</v>
      </c>
      <c r="AS40" s="4">
        <v>620582</v>
      </c>
      <c r="AT40" s="4">
        <v>535569</v>
      </c>
      <c r="AU40" s="4">
        <v>0</v>
      </c>
      <c r="AV40" s="4">
        <v>1285633</v>
      </c>
      <c r="AW40" s="4">
        <v>474231</v>
      </c>
      <c r="AX40" s="4">
        <v>1021572</v>
      </c>
      <c r="AY40" s="4">
        <v>62724</v>
      </c>
      <c r="AZ40" s="4">
        <v>71100</v>
      </c>
      <c r="BA40" s="4">
        <v>1358338</v>
      </c>
      <c r="BB40" s="4">
        <v>1055942</v>
      </c>
      <c r="BC40" s="4">
        <v>991202</v>
      </c>
      <c r="BD40" s="4">
        <v>2327097</v>
      </c>
      <c r="BE40" s="4">
        <v>4169156</v>
      </c>
      <c r="BF40" s="4">
        <v>432724</v>
      </c>
      <c r="BG40" s="4">
        <v>3156079</v>
      </c>
      <c r="BH40" s="4">
        <v>1024920</v>
      </c>
      <c r="BI40" s="4">
        <v>451961</v>
      </c>
      <c r="BJ40" s="4">
        <v>0</v>
      </c>
      <c r="BK40" s="4">
        <v>0</v>
      </c>
      <c r="BL40" s="4">
        <v>673408</v>
      </c>
      <c r="BM40" s="4">
        <v>749281</v>
      </c>
      <c r="BN40" s="4">
        <v>0</v>
      </c>
      <c r="BO40" s="4">
        <v>2374676</v>
      </c>
      <c r="BP40" s="4">
        <v>1662709</v>
      </c>
      <c r="BQ40" s="4">
        <v>2910573</v>
      </c>
      <c r="BR40" s="4">
        <v>0</v>
      </c>
      <c r="BS40" s="4">
        <v>586224</v>
      </c>
      <c r="BT40" s="4">
        <v>1156076</v>
      </c>
      <c r="BU40" s="4">
        <v>0</v>
      </c>
      <c r="BV40" s="4">
        <v>1252024</v>
      </c>
      <c r="BW40" s="4">
        <v>151071</v>
      </c>
      <c r="BX40" s="4">
        <v>759430</v>
      </c>
      <c r="BY40" s="4">
        <v>219045</v>
      </c>
      <c r="BZ40" s="4"/>
      <c r="CA40" s="4">
        <f t="shared" si="5"/>
        <v>72616432</v>
      </c>
    </row>
    <row r="41" spans="1:131" x14ac:dyDescent="0.25">
      <c r="A41" s="7" t="s">
        <v>643</v>
      </c>
      <c r="B41" s="7" t="s">
        <v>644</v>
      </c>
      <c r="C41" s="4">
        <v>0</v>
      </c>
      <c r="D41" s="4">
        <v>0</v>
      </c>
      <c r="E41" s="4">
        <v>0</v>
      </c>
      <c r="F41" s="4">
        <v>0</v>
      </c>
      <c r="G41" s="4">
        <v>6896</v>
      </c>
      <c r="H41" s="4">
        <v>0</v>
      </c>
      <c r="I41" s="4">
        <v>0</v>
      </c>
      <c r="J41" s="4">
        <v>0</v>
      </c>
      <c r="K41" s="4">
        <v>5075</v>
      </c>
      <c r="L41" s="4">
        <v>73575</v>
      </c>
      <c r="M41" s="4">
        <v>0</v>
      </c>
      <c r="N41" s="4">
        <v>18089</v>
      </c>
      <c r="O41" s="4">
        <v>41725</v>
      </c>
      <c r="P41" s="4">
        <v>388293</v>
      </c>
      <c r="Q41" s="4">
        <v>393613</v>
      </c>
      <c r="R41" s="4">
        <v>0</v>
      </c>
      <c r="S41" s="4">
        <v>1104</v>
      </c>
      <c r="T41" s="4">
        <v>0</v>
      </c>
      <c r="U41" s="4">
        <v>11797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50812</v>
      </c>
      <c r="AC41" s="4">
        <v>11415</v>
      </c>
      <c r="AD41" s="4">
        <v>20981</v>
      </c>
      <c r="AE41" s="4">
        <v>0</v>
      </c>
      <c r="AF41" s="4">
        <v>0</v>
      </c>
      <c r="AG41" s="4">
        <v>3022</v>
      </c>
      <c r="AH41" s="4">
        <v>0</v>
      </c>
      <c r="AI41" s="4">
        <v>485714</v>
      </c>
      <c r="AJ41" s="4">
        <v>0</v>
      </c>
      <c r="AK41" s="4">
        <v>0</v>
      </c>
      <c r="AL41" s="4">
        <v>4196</v>
      </c>
      <c r="AM41" s="4">
        <v>0</v>
      </c>
      <c r="AN41" s="4">
        <v>0</v>
      </c>
      <c r="AO41" s="4">
        <v>0</v>
      </c>
      <c r="AP41" s="4">
        <v>0</v>
      </c>
      <c r="AQ41" s="4">
        <v>40540</v>
      </c>
      <c r="AR41" s="4">
        <v>17284</v>
      </c>
      <c r="AS41" s="4">
        <v>13340</v>
      </c>
      <c r="AT41" s="4">
        <v>0</v>
      </c>
      <c r="AU41" s="4">
        <v>61079</v>
      </c>
      <c r="AV41" s="4">
        <v>2340</v>
      </c>
      <c r="AW41" s="4">
        <v>5460</v>
      </c>
      <c r="AX41" s="4">
        <v>0</v>
      </c>
      <c r="AY41" s="4">
        <v>234435</v>
      </c>
      <c r="AZ41" s="4">
        <v>407</v>
      </c>
      <c r="BA41" s="4">
        <v>13420</v>
      </c>
      <c r="BB41" s="4">
        <v>20778</v>
      </c>
      <c r="BC41" s="4">
        <v>0</v>
      </c>
      <c r="BD41" s="4">
        <v>27400</v>
      </c>
      <c r="BE41" s="4">
        <v>77620</v>
      </c>
      <c r="BF41" s="4">
        <v>417936</v>
      </c>
      <c r="BG41" s="4">
        <v>55311</v>
      </c>
      <c r="BH41" s="4">
        <v>227898</v>
      </c>
      <c r="BI41" s="4">
        <v>0</v>
      </c>
      <c r="BJ41" s="4">
        <v>78532</v>
      </c>
      <c r="BK41" s="4">
        <v>16630</v>
      </c>
      <c r="BL41" s="4">
        <v>8075</v>
      </c>
      <c r="BM41" s="4">
        <v>17136</v>
      </c>
      <c r="BN41" s="4">
        <v>10213</v>
      </c>
      <c r="BO41" s="4">
        <v>71372</v>
      </c>
      <c r="BP41" s="4">
        <v>89866</v>
      </c>
      <c r="BQ41" s="4">
        <v>92412</v>
      </c>
      <c r="BR41" s="4">
        <v>0</v>
      </c>
      <c r="BS41" s="4">
        <v>158010</v>
      </c>
      <c r="BT41" s="4">
        <v>60240</v>
      </c>
      <c r="BU41" s="4">
        <v>0</v>
      </c>
      <c r="BV41" s="4">
        <v>69249</v>
      </c>
      <c r="BW41" s="4">
        <v>25589</v>
      </c>
      <c r="BX41" s="4">
        <v>1020311</v>
      </c>
      <c r="BY41" s="4">
        <v>0</v>
      </c>
      <c r="BZ41" s="4"/>
      <c r="CA41" s="4">
        <f t="shared" si="5"/>
        <v>4449190</v>
      </c>
    </row>
    <row r="42" spans="1:131" x14ac:dyDescent="0.25">
      <c r="A42" s="7" t="s">
        <v>645</v>
      </c>
      <c r="B42" s="7" t="s">
        <v>646</v>
      </c>
      <c r="C42" s="4">
        <v>222865</v>
      </c>
      <c r="D42" s="4">
        <v>163231</v>
      </c>
      <c r="E42" s="4">
        <v>0</v>
      </c>
      <c r="F42" s="4">
        <v>0</v>
      </c>
      <c r="G42" s="4">
        <v>17051</v>
      </c>
      <c r="H42" s="4">
        <v>34843</v>
      </c>
      <c r="I42" s="4">
        <v>5947</v>
      </c>
      <c r="J42" s="4">
        <v>11212</v>
      </c>
      <c r="K42" s="4">
        <v>877591</v>
      </c>
      <c r="L42" s="4">
        <v>3846</v>
      </c>
      <c r="M42" s="4">
        <v>34605</v>
      </c>
      <c r="N42" s="4">
        <v>52830</v>
      </c>
      <c r="O42" s="4">
        <v>306526</v>
      </c>
      <c r="P42" s="4">
        <v>187594</v>
      </c>
      <c r="Q42" s="4">
        <v>119235</v>
      </c>
      <c r="R42" s="4">
        <v>52745</v>
      </c>
      <c r="S42" s="4">
        <v>104034</v>
      </c>
      <c r="T42" s="4">
        <v>132966</v>
      </c>
      <c r="U42" s="4">
        <v>326808</v>
      </c>
      <c r="V42" s="4">
        <v>822726</v>
      </c>
      <c r="W42" s="4">
        <v>29314</v>
      </c>
      <c r="X42" s="4">
        <v>32853</v>
      </c>
      <c r="Y42" s="4">
        <v>189350</v>
      </c>
      <c r="Z42" s="4">
        <v>75519</v>
      </c>
      <c r="AA42" s="4">
        <v>503410</v>
      </c>
      <c r="AB42" s="4">
        <v>27964</v>
      </c>
      <c r="AC42" s="4">
        <v>288993</v>
      </c>
      <c r="AD42" s="4">
        <v>1223337</v>
      </c>
      <c r="AE42" s="4">
        <v>21587</v>
      </c>
      <c r="AF42" s="4">
        <v>13852</v>
      </c>
      <c r="AG42" s="4">
        <v>0</v>
      </c>
      <c r="AH42" s="4">
        <v>55085</v>
      </c>
      <c r="AI42" s="4">
        <v>217937</v>
      </c>
      <c r="AJ42" s="4">
        <v>91527</v>
      </c>
      <c r="AK42" s="4">
        <v>16950</v>
      </c>
      <c r="AL42" s="4">
        <v>0</v>
      </c>
      <c r="AM42" s="4">
        <v>75688</v>
      </c>
      <c r="AN42" s="4">
        <v>18892791</v>
      </c>
      <c r="AO42" s="4">
        <v>5095</v>
      </c>
      <c r="AP42" s="4">
        <v>7403</v>
      </c>
      <c r="AQ42" s="4">
        <v>21048</v>
      </c>
      <c r="AR42" s="4">
        <v>414658</v>
      </c>
      <c r="AS42" s="4">
        <v>20777</v>
      </c>
      <c r="AT42" s="4">
        <v>1591</v>
      </c>
      <c r="AU42" s="4">
        <v>10600408</v>
      </c>
      <c r="AV42" s="4">
        <v>12404</v>
      </c>
      <c r="AW42" s="4">
        <v>0</v>
      </c>
      <c r="AX42" s="4">
        <v>0</v>
      </c>
      <c r="AY42" s="4">
        <v>3959265</v>
      </c>
      <c r="AZ42" s="4">
        <v>14478</v>
      </c>
      <c r="BA42" s="4">
        <v>24725</v>
      </c>
      <c r="BB42" s="4">
        <v>35757</v>
      </c>
      <c r="BC42" s="4">
        <v>22768</v>
      </c>
      <c r="BD42" s="4">
        <v>66150</v>
      </c>
      <c r="BE42" s="4">
        <v>344284</v>
      </c>
      <c r="BF42" s="4">
        <v>0</v>
      </c>
      <c r="BG42" s="4">
        <v>107227</v>
      </c>
      <c r="BH42" s="4">
        <v>39294</v>
      </c>
      <c r="BI42" s="4">
        <v>16800</v>
      </c>
      <c r="BJ42" s="4">
        <v>74198</v>
      </c>
      <c r="BK42" s="4">
        <v>37122</v>
      </c>
      <c r="BL42" s="4">
        <v>40891</v>
      </c>
      <c r="BM42" s="4">
        <v>0</v>
      </c>
      <c r="BN42" s="4">
        <v>14372</v>
      </c>
      <c r="BO42" s="4">
        <v>53625</v>
      </c>
      <c r="BP42" s="4">
        <v>20694</v>
      </c>
      <c r="BQ42" s="4">
        <v>304644</v>
      </c>
      <c r="BR42" s="4">
        <v>40464</v>
      </c>
      <c r="BS42" s="4">
        <v>24764</v>
      </c>
      <c r="BT42" s="4">
        <v>6240</v>
      </c>
      <c r="BU42" s="4">
        <v>250148</v>
      </c>
      <c r="BV42" s="4">
        <v>1029088</v>
      </c>
      <c r="BW42" s="4">
        <v>735770</v>
      </c>
      <c r="BX42" s="4">
        <v>48511</v>
      </c>
      <c r="BY42" s="4">
        <v>3898346</v>
      </c>
      <c r="BZ42" s="4"/>
      <c r="CA42" s="4">
        <f t="shared" si="5"/>
        <v>47525821</v>
      </c>
    </row>
    <row r="43" spans="1:131" x14ac:dyDescent="0.25">
      <c r="A43" s="7" t="s">
        <v>647</v>
      </c>
      <c r="B43" s="7" t="s">
        <v>648</v>
      </c>
      <c r="C43" s="4">
        <v>0</v>
      </c>
      <c r="D43" s="4">
        <v>7627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/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28515</v>
      </c>
      <c r="BY43" s="4">
        <v>0</v>
      </c>
      <c r="BZ43" s="4"/>
      <c r="CA43" s="4">
        <f t="shared" si="5"/>
        <v>36142</v>
      </c>
    </row>
    <row r="44" spans="1:131" x14ac:dyDescent="0.25">
      <c r="A44" s="7" t="s">
        <v>649</v>
      </c>
      <c r="B44" s="7" t="s">
        <v>650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/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/>
      <c r="CA44" s="4">
        <f t="shared" si="5"/>
        <v>0</v>
      </c>
    </row>
    <row r="45" spans="1:131" x14ac:dyDescent="0.25">
      <c r="A45" s="7" t="s">
        <v>651</v>
      </c>
      <c r="B45" s="7" t="s">
        <v>652</v>
      </c>
      <c r="C45" s="4"/>
      <c r="D45" s="4"/>
      <c r="E45" s="4"/>
      <c r="F45" s="4"/>
      <c r="G45" s="4"/>
      <c r="H45" s="4"/>
      <c r="I45" s="4"/>
      <c r="J45" s="4"/>
      <c r="K45" s="4">
        <v>0</v>
      </c>
      <c r="L45" s="4"/>
      <c r="M45" s="4">
        <v>0</v>
      </c>
      <c r="N45" s="4"/>
      <c r="O45" s="4"/>
      <c r="P45" s="4"/>
      <c r="Q45" s="4"/>
      <c r="R45" s="4"/>
      <c r="S45" s="4"/>
      <c r="T45" s="4"/>
      <c r="U45" s="4">
        <v>0</v>
      </c>
      <c r="V45" s="4"/>
      <c r="W45" s="4"/>
      <c r="X45" s="4"/>
      <c r="Y45" s="4"/>
      <c r="Z45" s="4"/>
      <c r="AA45" s="4"/>
      <c r="AB45" s="4"/>
      <c r="AC45" s="4"/>
      <c r="AD45" s="4">
        <v>0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>
        <v>0</v>
      </c>
      <c r="BZ45" s="4"/>
      <c r="CA45" s="4">
        <f t="shared" si="5"/>
        <v>0</v>
      </c>
    </row>
    <row r="46" spans="1:131" x14ac:dyDescent="0.25">
      <c r="A46" s="7" t="s">
        <v>653</v>
      </c>
      <c r="B46" s="7" t="s">
        <v>314</v>
      </c>
      <c r="C46" s="4">
        <v>1128</v>
      </c>
      <c r="D46" s="4">
        <v>2569563</v>
      </c>
      <c r="E46" s="4">
        <v>34950</v>
      </c>
      <c r="F46" s="4">
        <v>355412</v>
      </c>
      <c r="G46" s="4">
        <v>144219</v>
      </c>
      <c r="H46" s="4">
        <v>287082</v>
      </c>
      <c r="I46" s="4">
        <v>142050</v>
      </c>
      <c r="J46" s="4">
        <v>489487</v>
      </c>
      <c r="K46" s="4">
        <v>103905</v>
      </c>
      <c r="L46" s="4">
        <v>0</v>
      </c>
      <c r="M46" s="4">
        <v>0</v>
      </c>
      <c r="N46" s="4">
        <v>962110</v>
      </c>
      <c r="O46" s="4">
        <v>1171258</v>
      </c>
      <c r="P46" s="4">
        <v>287486</v>
      </c>
      <c r="Q46" s="4">
        <v>2630150</v>
      </c>
      <c r="R46" s="4">
        <v>603042</v>
      </c>
      <c r="S46" s="4">
        <v>29573</v>
      </c>
      <c r="T46" s="4">
        <v>387959</v>
      </c>
      <c r="U46" s="4">
        <v>201670</v>
      </c>
      <c r="V46" s="4">
        <v>327557</v>
      </c>
      <c r="W46" s="4">
        <v>822896</v>
      </c>
      <c r="X46" s="4">
        <v>143198</v>
      </c>
      <c r="Y46" s="4">
        <v>142481</v>
      </c>
      <c r="Z46" s="4">
        <v>1641956</v>
      </c>
      <c r="AA46" s="4">
        <v>54052</v>
      </c>
      <c r="AB46" s="4">
        <v>0</v>
      </c>
      <c r="AC46" s="4">
        <v>146693</v>
      </c>
      <c r="AD46" s="4">
        <v>2956341</v>
      </c>
      <c r="AE46" s="4">
        <v>0</v>
      </c>
      <c r="AF46" s="4">
        <v>242606</v>
      </c>
      <c r="AG46" s="4">
        <v>59138</v>
      </c>
      <c r="AH46" s="4">
        <v>1702509</v>
      </c>
      <c r="AI46" s="4">
        <v>5468582</v>
      </c>
      <c r="AJ46" s="4">
        <v>912227</v>
      </c>
      <c r="AK46" s="4">
        <v>87961</v>
      </c>
      <c r="AL46" s="4">
        <v>29857</v>
      </c>
      <c r="AM46" s="4">
        <v>57523</v>
      </c>
      <c r="AN46" s="4">
        <v>2827903</v>
      </c>
      <c r="AO46" s="4">
        <v>0</v>
      </c>
      <c r="AP46" s="4">
        <v>591600</v>
      </c>
      <c r="AQ46" s="4">
        <v>1625597</v>
      </c>
      <c r="AR46" s="4">
        <v>102047</v>
      </c>
      <c r="AS46" s="4">
        <v>725039</v>
      </c>
      <c r="AT46" s="4">
        <v>9710</v>
      </c>
      <c r="AU46" s="4">
        <v>2634712</v>
      </c>
      <c r="AV46" s="4">
        <v>496907</v>
      </c>
      <c r="AW46" s="4">
        <v>354074</v>
      </c>
      <c r="AX46" s="4">
        <v>122512</v>
      </c>
      <c r="AY46" s="4">
        <v>1549166</v>
      </c>
      <c r="AZ46" s="4">
        <v>27476</v>
      </c>
      <c r="BA46" s="4">
        <v>361239</v>
      </c>
      <c r="BB46" s="4">
        <v>51486</v>
      </c>
      <c r="BC46" s="4">
        <v>144221</v>
      </c>
      <c r="BD46" s="4">
        <v>1740710</v>
      </c>
      <c r="BE46" s="4">
        <v>489938</v>
      </c>
      <c r="BF46" s="4">
        <v>227946</v>
      </c>
      <c r="BG46" s="4">
        <v>1212070</v>
      </c>
      <c r="BH46" s="4">
        <v>3906631</v>
      </c>
      <c r="BI46" s="4">
        <v>81621</v>
      </c>
      <c r="BJ46" s="4">
        <v>0</v>
      </c>
      <c r="BK46" s="4">
        <v>177539</v>
      </c>
      <c r="BL46" s="4">
        <v>165626</v>
      </c>
      <c r="BM46" s="4">
        <v>292897</v>
      </c>
      <c r="BN46" s="4">
        <v>493817</v>
      </c>
      <c r="BO46" s="4">
        <v>752264</v>
      </c>
      <c r="BP46" s="4">
        <v>232538</v>
      </c>
      <c r="BQ46" s="4">
        <v>1187482</v>
      </c>
      <c r="BR46" s="4">
        <v>211635</v>
      </c>
      <c r="BS46" s="4">
        <v>47875</v>
      </c>
      <c r="BT46" s="4">
        <v>630898</v>
      </c>
      <c r="BU46" s="4">
        <v>158504</v>
      </c>
      <c r="BV46" s="4">
        <v>551238</v>
      </c>
      <c r="BW46" s="4">
        <v>4162272</v>
      </c>
      <c r="BX46" s="4">
        <v>417678</v>
      </c>
      <c r="BY46" s="4">
        <v>2576264</v>
      </c>
      <c r="BZ46" s="4"/>
      <c r="CA46" s="4">
        <f t="shared" si="5"/>
        <v>56537753</v>
      </c>
    </row>
    <row r="47" spans="1:131" x14ac:dyDescent="0.25">
      <c r="A47" s="7" t="s">
        <v>654</v>
      </c>
      <c r="B47" s="7" t="s">
        <v>318</v>
      </c>
      <c r="C47" s="4">
        <v>7139</v>
      </c>
      <c r="D47" s="4">
        <v>0</v>
      </c>
      <c r="E47" s="4">
        <v>34928</v>
      </c>
      <c r="F47" s="4">
        <v>804731</v>
      </c>
      <c r="G47" s="4">
        <v>79091</v>
      </c>
      <c r="H47" s="4">
        <v>168546</v>
      </c>
      <c r="I47" s="4">
        <v>150681</v>
      </c>
      <c r="J47" s="4">
        <v>1228750</v>
      </c>
      <c r="K47" s="4">
        <v>0</v>
      </c>
      <c r="L47" s="4">
        <v>0</v>
      </c>
      <c r="M47" s="4">
        <v>0</v>
      </c>
      <c r="N47" s="4">
        <v>6231511</v>
      </c>
      <c r="O47" s="4">
        <v>4753535</v>
      </c>
      <c r="P47" s="4">
        <v>1089</v>
      </c>
      <c r="Q47" s="4">
        <v>5719872</v>
      </c>
      <c r="R47" s="4">
        <v>496566</v>
      </c>
      <c r="S47" s="4">
        <v>0</v>
      </c>
      <c r="T47" s="4">
        <v>0</v>
      </c>
      <c r="U47" s="4">
        <v>20910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200394</v>
      </c>
      <c r="AC47" s="4">
        <v>844</v>
      </c>
      <c r="AD47" s="4">
        <v>770329</v>
      </c>
      <c r="AE47" s="4">
        <v>0</v>
      </c>
      <c r="AF47" s="4">
        <v>251700</v>
      </c>
      <c r="AG47" s="4">
        <v>0</v>
      </c>
      <c r="AH47" s="4">
        <v>592927</v>
      </c>
      <c r="AI47" s="4">
        <v>10338046</v>
      </c>
      <c r="AJ47" s="4">
        <v>0</v>
      </c>
      <c r="AK47" s="4">
        <v>0</v>
      </c>
      <c r="AL47" s="4">
        <v>318</v>
      </c>
      <c r="AM47" s="4">
        <v>0</v>
      </c>
      <c r="AN47" s="4">
        <v>0</v>
      </c>
      <c r="AO47" s="4">
        <v>0</v>
      </c>
      <c r="AP47" s="4">
        <v>3812</v>
      </c>
      <c r="AQ47" s="4">
        <v>829711</v>
      </c>
      <c r="AR47" s="4">
        <v>0</v>
      </c>
      <c r="AS47" s="4">
        <v>182176</v>
      </c>
      <c r="AT47" s="4">
        <v>0</v>
      </c>
      <c r="AU47" s="4">
        <v>2880283</v>
      </c>
      <c r="AV47" s="4">
        <v>0</v>
      </c>
      <c r="AW47" s="4">
        <v>202639</v>
      </c>
      <c r="AX47" s="4">
        <v>90337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2527183</v>
      </c>
      <c r="BH47" s="4">
        <v>2540251</v>
      </c>
      <c r="BI47" s="4">
        <v>0</v>
      </c>
      <c r="BJ47" s="4">
        <v>509165</v>
      </c>
      <c r="BK47" s="4">
        <v>995687</v>
      </c>
      <c r="BL47" s="4">
        <v>0</v>
      </c>
      <c r="BM47" s="4">
        <v>0</v>
      </c>
      <c r="BN47" s="4">
        <v>1049667</v>
      </c>
      <c r="BO47" s="4">
        <v>1797380</v>
      </c>
      <c r="BP47" s="4">
        <v>0</v>
      </c>
      <c r="BQ47" s="4">
        <v>598027</v>
      </c>
      <c r="BR47" s="4">
        <v>0</v>
      </c>
      <c r="BS47" s="4">
        <v>0</v>
      </c>
      <c r="BT47" s="4">
        <v>382959</v>
      </c>
      <c r="BU47" s="4">
        <v>0</v>
      </c>
      <c r="BV47" s="4">
        <v>0</v>
      </c>
      <c r="BW47" s="4">
        <v>1966652</v>
      </c>
      <c r="BX47" s="4">
        <v>599372</v>
      </c>
      <c r="BY47" s="4">
        <v>179297</v>
      </c>
      <c r="BZ47" s="4"/>
      <c r="CA47" s="4">
        <f t="shared" si="5"/>
        <v>49186505</v>
      </c>
    </row>
    <row r="48" spans="1:131" x14ac:dyDescent="0.25">
      <c r="A48" s="7" t="s">
        <v>655</v>
      </c>
      <c r="B48" s="7" t="s">
        <v>656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457086</v>
      </c>
      <c r="O48" s="4">
        <v>0</v>
      </c>
      <c r="P48" s="4">
        <v>0</v>
      </c>
      <c r="Q48" s="4">
        <v>30676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136799</v>
      </c>
      <c r="AQ48" s="4">
        <v>0</v>
      </c>
      <c r="AR48" s="4">
        <v>108206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413217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12256</v>
      </c>
      <c r="BZ48" s="4"/>
      <c r="CA48" s="4">
        <f t="shared" si="5"/>
        <v>1158240</v>
      </c>
    </row>
    <row r="49" spans="1:165" x14ac:dyDescent="0.25">
      <c r="A49" s="7" t="s">
        <v>657</v>
      </c>
      <c r="B49" s="7" t="s">
        <v>658</v>
      </c>
      <c r="C49" s="4"/>
      <c r="D49" s="4"/>
      <c r="E49" s="4"/>
      <c r="F49" s="4"/>
      <c r="G49" s="4"/>
      <c r="H49" s="4"/>
      <c r="I49" s="4"/>
      <c r="J49" s="4"/>
      <c r="K49" s="4">
        <v>0</v>
      </c>
      <c r="L49" s="4"/>
      <c r="M49" s="4">
        <v>0</v>
      </c>
      <c r="N49" s="4"/>
      <c r="O49" s="4"/>
      <c r="P49" s="4"/>
      <c r="Q49" s="4"/>
      <c r="R49" s="4"/>
      <c r="S49" s="4"/>
      <c r="T49" s="4"/>
      <c r="U49" s="4">
        <v>0</v>
      </c>
      <c r="V49" s="4"/>
      <c r="W49" s="4"/>
      <c r="X49" s="4"/>
      <c r="Y49" s="4"/>
      <c r="Z49" s="4"/>
      <c r="AA49" s="4"/>
      <c r="AB49" s="4"/>
      <c r="AC49" s="4"/>
      <c r="AD49" s="4">
        <v>0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>
        <v>0</v>
      </c>
      <c r="BZ49" s="4"/>
      <c r="CA49" s="4">
        <f t="shared" si="5"/>
        <v>0</v>
      </c>
    </row>
    <row r="50" spans="1:165" x14ac:dyDescent="0.25">
      <c r="A50" s="7" t="s">
        <v>659</v>
      </c>
      <c r="B50" s="7" t="s">
        <v>660</v>
      </c>
      <c r="C50" s="4">
        <v>6384</v>
      </c>
      <c r="D50" s="4">
        <v>1923463</v>
      </c>
      <c r="E50" s="4">
        <v>124618</v>
      </c>
      <c r="F50" s="4">
        <v>38565</v>
      </c>
      <c r="G50" s="4">
        <v>131206</v>
      </c>
      <c r="H50" s="4">
        <v>33337</v>
      </c>
      <c r="I50" s="4">
        <v>0</v>
      </c>
      <c r="J50" s="4">
        <v>1738421</v>
      </c>
      <c r="K50" s="4">
        <v>97547</v>
      </c>
      <c r="L50" s="4">
        <v>74380</v>
      </c>
      <c r="M50" s="4">
        <v>18440</v>
      </c>
      <c r="N50" s="4">
        <v>1245014</v>
      </c>
      <c r="O50" s="4">
        <v>483698</v>
      </c>
      <c r="P50" s="4">
        <v>77423</v>
      </c>
      <c r="Q50" s="4">
        <v>5194031</v>
      </c>
      <c r="R50" s="4">
        <v>79724</v>
      </c>
      <c r="S50" s="4">
        <v>0</v>
      </c>
      <c r="T50" s="4">
        <v>128360</v>
      </c>
      <c r="U50" s="4">
        <v>160262</v>
      </c>
      <c r="V50" s="4">
        <v>187868</v>
      </c>
      <c r="W50" s="4">
        <v>1012844</v>
      </c>
      <c r="X50" s="4">
        <v>167542</v>
      </c>
      <c r="Y50" s="4">
        <v>240053</v>
      </c>
      <c r="Z50" s="4">
        <v>862078</v>
      </c>
      <c r="AA50" s="4">
        <v>181365</v>
      </c>
      <c r="AB50" s="4">
        <v>0</v>
      </c>
      <c r="AC50" s="4">
        <v>0</v>
      </c>
      <c r="AD50" s="4">
        <v>51071</v>
      </c>
      <c r="AE50" s="4">
        <v>0</v>
      </c>
      <c r="AF50" s="4">
        <v>9389</v>
      </c>
      <c r="AG50" s="4">
        <v>15777</v>
      </c>
      <c r="AH50" s="4">
        <v>115177</v>
      </c>
      <c r="AI50" s="4">
        <v>3392419</v>
      </c>
      <c r="AJ50" s="4">
        <v>273126</v>
      </c>
      <c r="AK50" s="4">
        <v>64170</v>
      </c>
      <c r="AL50" s="4">
        <v>0</v>
      </c>
      <c r="AM50" s="4">
        <v>249337</v>
      </c>
      <c r="AN50" s="4">
        <v>160919</v>
      </c>
      <c r="AO50" s="4">
        <v>47978</v>
      </c>
      <c r="AP50" s="4">
        <v>242817</v>
      </c>
      <c r="AQ50" s="4">
        <v>31699</v>
      </c>
      <c r="AR50" s="4">
        <v>0</v>
      </c>
      <c r="AS50" s="4">
        <v>172414</v>
      </c>
      <c r="AT50" s="4">
        <v>28181</v>
      </c>
      <c r="AU50" s="4">
        <v>360877</v>
      </c>
      <c r="AV50" s="4">
        <v>149364</v>
      </c>
      <c r="AW50" s="4">
        <v>64216</v>
      </c>
      <c r="AX50" s="4">
        <v>85875</v>
      </c>
      <c r="AY50" s="4">
        <v>6775</v>
      </c>
      <c r="AZ50" s="4">
        <v>4311</v>
      </c>
      <c r="BA50" s="4">
        <v>122937</v>
      </c>
      <c r="BB50" s="4">
        <v>345775</v>
      </c>
      <c r="BC50" s="4">
        <v>21962</v>
      </c>
      <c r="BD50" s="4">
        <v>85587</v>
      </c>
      <c r="BE50" s="4">
        <v>890495</v>
      </c>
      <c r="BF50" s="4">
        <v>281234</v>
      </c>
      <c r="BG50" s="4">
        <v>2121312</v>
      </c>
      <c r="BH50" s="4">
        <v>902038</v>
      </c>
      <c r="BI50" s="4">
        <v>145852</v>
      </c>
      <c r="BJ50" s="4">
        <v>66515</v>
      </c>
      <c r="BK50" s="4">
        <v>400855</v>
      </c>
      <c r="BL50" s="4">
        <v>16404</v>
      </c>
      <c r="BM50" s="4">
        <v>120892</v>
      </c>
      <c r="BN50" s="4">
        <v>452054</v>
      </c>
      <c r="BO50" s="4">
        <v>0</v>
      </c>
      <c r="BP50" s="4">
        <v>0</v>
      </c>
      <c r="BQ50" s="4">
        <v>1420175</v>
      </c>
      <c r="BR50" s="4">
        <v>102778</v>
      </c>
      <c r="BS50" s="4">
        <v>178693</v>
      </c>
      <c r="BT50" s="4">
        <v>0</v>
      </c>
      <c r="BU50" s="4">
        <v>0</v>
      </c>
      <c r="BV50" s="4">
        <v>583035</v>
      </c>
      <c r="BW50" s="4">
        <v>443883</v>
      </c>
      <c r="BX50" s="4">
        <v>281416</v>
      </c>
      <c r="BY50" s="4">
        <v>92744</v>
      </c>
      <c r="BZ50" s="4"/>
      <c r="CA50" s="4">
        <f t="shared" si="5"/>
        <v>28809151</v>
      </c>
      <c r="CJ50" s="6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</row>
    <row r="51" spans="1:165" x14ac:dyDescent="0.25">
      <c r="A51" s="7" t="s">
        <v>661</v>
      </c>
      <c r="B51" s="7" t="s">
        <v>662</v>
      </c>
      <c r="C51" s="4">
        <v>0</v>
      </c>
      <c r="D51" s="4">
        <v>610173</v>
      </c>
      <c r="E51" s="4">
        <v>232133</v>
      </c>
      <c r="F51" s="4">
        <v>502058</v>
      </c>
      <c r="G51" s="4">
        <v>27219</v>
      </c>
      <c r="H51" s="4">
        <v>18771</v>
      </c>
      <c r="I51" s="4">
        <v>3917</v>
      </c>
      <c r="J51" s="4">
        <v>722015</v>
      </c>
      <c r="K51" s="4">
        <v>187503</v>
      </c>
      <c r="L51" s="4">
        <v>23611</v>
      </c>
      <c r="M51" s="4">
        <v>5057</v>
      </c>
      <c r="N51" s="4">
        <v>556465</v>
      </c>
      <c r="O51" s="4">
        <v>202468</v>
      </c>
      <c r="P51" s="4">
        <v>217111</v>
      </c>
      <c r="Q51" s="4">
        <v>4503251</v>
      </c>
      <c r="R51" s="4">
        <v>252779</v>
      </c>
      <c r="S51" s="4">
        <v>160480</v>
      </c>
      <c r="T51" s="4">
        <v>578666</v>
      </c>
      <c r="U51" s="4">
        <v>302779</v>
      </c>
      <c r="V51" s="4">
        <v>0</v>
      </c>
      <c r="W51" s="4">
        <v>241249</v>
      </c>
      <c r="X51" s="4">
        <v>116825</v>
      </c>
      <c r="Y51" s="4">
        <v>51941</v>
      </c>
      <c r="Z51" s="4">
        <v>392610</v>
      </c>
      <c r="AA51" s="4">
        <v>30192</v>
      </c>
      <c r="AB51" s="4">
        <v>440590</v>
      </c>
      <c r="AC51" s="4">
        <v>310047</v>
      </c>
      <c r="AD51" s="4">
        <v>244296</v>
      </c>
      <c r="AE51" s="4">
        <v>0</v>
      </c>
      <c r="AF51" s="4">
        <v>515727</v>
      </c>
      <c r="AG51" s="4">
        <v>0</v>
      </c>
      <c r="AH51" s="4">
        <v>0</v>
      </c>
      <c r="AI51" s="4">
        <v>1006465</v>
      </c>
      <c r="AJ51" s="4">
        <v>32566</v>
      </c>
      <c r="AK51" s="4">
        <v>2561</v>
      </c>
      <c r="AL51" s="4">
        <v>65990</v>
      </c>
      <c r="AM51" s="4">
        <v>106254</v>
      </c>
      <c r="AN51" s="4">
        <v>2054748</v>
      </c>
      <c r="AO51" s="4">
        <v>7620</v>
      </c>
      <c r="AP51" s="4">
        <v>75727</v>
      </c>
      <c r="AQ51" s="4">
        <v>463409</v>
      </c>
      <c r="AR51" s="4">
        <v>1568</v>
      </c>
      <c r="AS51" s="4">
        <v>0</v>
      </c>
      <c r="AT51" s="4">
        <v>188193</v>
      </c>
      <c r="AU51" s="4">
        <v>697912</v>
      </c>
      <c r="AV51" s="4">
        <v>100506</v>
      </c>
      <c r="AW51" s="4">
        <v>3947</v>
      </c>
      <c r="AX51" s="4">
        <v>95571</v>
      </c>
      <c r="AY51" s="4">
        <v>53294</v>
      </c>
      <c r="AZ51" s="4">
        <v>0</v>
      </c>
      <c r="BA51" s="4">
        <v>0</v>
      </c>
      <c r="BB51" s="4">
        <v>344310</v>
      </c>
      <c r="BC51" s="4">
        <v>13719</v>
      </c>
      <c r="BD51" s="4">
        <v>21383</v>
      </c>
      <c r="BE51" s="4">
        <v>1121991</v>
      </c>
      <c r="BF51" s="4">
        <v>59174</v>
      </c>
      <c r="BG51" s="4">
        <v>746713</v>
      </c>
      <c r="BH51" s="4">
        <v>552122</v>
      </c>
      <c r="BI51" s="4">
        <v>48005</v>
      </c>
      <c r="BJ51" s="4">
        <v>12867</v>
      </c>
      <c r="BK51" s="4">
        <v>291074</v>
      </c>
      <c r="BL51" s="4">
        <v>86280</v>
      </c>
      <c r="BM51" s="4">
        <v>99191</v>
      </c>
      <c r="BN51" s="4">
        <v>152530</v>
      </c>
      <c r="BO51" s="4">
        <v>953267</v>
      </c>
      <c r="BP51" s="4">
        <v>604498</v>
      </c>
      <c r="BQ51" s="4">
        <v>1368816</v>
      </c>
      <c r="BR51" s="4">
        <v>87628</v>
      </c>
      <c r="BS51" s="4">
        <v>185381</v>
      </c>
      <c r="BT51" s="4">
        <v>0</v>
      </c>
      <c r="BU51" s="4">
        <v>964931</v>
      </c>
      <c r="BV51" s="4">
        <v>380575</v>
      </c>
      <c r="BW51" s="4">
        <v>128575</v>
      </c>
      <c r="BX51" s="4">
        <v>120433</v>
      </c>
      <c r="BY51" s="4">
        <v>55485</v>
      </c>
      <c r="BZ51" s="4"/>
      <c r="CA51" s="4">
        <f t="shared" si="5"/>
        <v>24805212</v>
      </c>
    </row>
    <row r="52" spans="1:165" x14ac:dyDescent="0.25">
      <c r="A52" s="7" t="s">
        <v>663</v>
      </c>
      <c r="B52" s="7" t="s">
        <v>664</v>
      </c>
      <c r="C52" s="4">
        <v>0</v>
      </c>
      <c r="D52" s="4">
        <v>573714</v>
      </c>
      <c r="E52" s="4">
        <v>40581</v>
      </c>
      <c r="F52" s="4">
        <v>26225</v>
      </c>
      <c r="G52" s="4">
        <v>42334</v>
      </c>
      <c r="H52" s="4">
        <v>0</v>
      </c>
      <c r="I52" s="4">
        <v>0</v>
      </c>
      <c r="J52" s="4">
        <v>605485</v>
      </c>
      <c r="K52" s="4">
        <v>111930</v>
      </c>
      <c r="L52" s="4">
        <v>626</v>
      </c>
      <c r="M52" s="4">
        <v>20406</v>
      </c>
      <c r="N52" s="4">
        <v>520236</v>
      </c>
      <c r="O52" s="4">
        <v>0</v>
      </c>
      <c r="P52" s="4">
        <v>55791</v>
      </c>
      <c r="Q52" s="4">
        <v>937644</v>
      </c>
      <c r="R52" s="4">
        <v>213801</v>
      </c>
      <c r="S52" s="4">
        <v>0</v>
      </c>
      <c r="T52" s="4">
        <v>46215</v>
      </c>
      <c r="U52" s="4">
        <v>101112</v>
      </c>
      <c r="V52" s="4">
        <v>0</v>
      </c>
      <c r="W52" s="4">
        <v>147775</v>
      </c>
      <c r="X52" s="4">
        <v>17769</v>
      </c>
      <c r="Y52" s="4">
        <v>55281</v>
      </c>
      <c r="Z52" s="4">
        <v>259082</v>
      </c>
      <c r="AA52" s="4">
        <v>11085</v>
      </c>
      <c r="AB52" s="4">
        <v>0</v>
      </c>
      <c r="AC52" s="4">
        <v>231080</v>
      </c>
      <c r="AD52" s="4">
        <v>90108</v>
      </c>
      <c r="AE52" s="4">
        <v>0</v>
      </c>
      <c r="AF52" s="4">
        <v>86402</v>
      </c>
      <c r="AG52" s="4">
        <v>0</v>
      </c>
      <c r="AH52" s="4">
        <v>0</v>
      </c>
      <c r="AI52" s="4">
        <v>440282</v>
      </c>
      <c r="AJ52" s="4">
        <v>20275</v>
      </c>
      <c r="AK52" s="4">
        <v>4462</v>
      </c>
      <c r="AL52" s="4">
        <v>0</v>
      </c>
      <c r="AM52" s="4">
        <v>55193</v>
      </c>
      <c r="AN52" s="4">
        <v>180116</v>
      </c>
      <c r="AO52" s="4">
        <v>0</v>
      </c>
      <c r="AP52" s="4">
        <v>16520</v>
      </c>
      <c r="AQ52" s="4">
        <v>102518</v>
      </c>
      <c r="AR52" s="4">
        <v>0</v>
      </c>
      <c r="AS52" s="4">
        <v>4868</v>
      </c>
      <c r="AT52" s="4">
        <v>0</v>
      </c>
      <c r="AU52" s="4">
        <v>0</v>
      </c>
      <c r="AV52" s="4">
        <v>70220</v>
      </c>
      <c r="AW52" s="4">
        <v>0</v>
      </c>
      <c r="AX52" s="4">
        <v>71440</v>
      </c>
      <c r="AY52" s="4">
        <v>281703</v>
      </c>
      <c r="AZ52" s="4">
        <v>3287</v>
      </c>
      <c r="BA52" s="4">
        <v>0</v>
      </c>
      <c r="BB52" s="4">
        <v>228459</v>
      </c>
      <c r="BC52" s="4">
        <v>0</v>
      </c>
      <c r="BD52" s="4">
        <v>0</v>
      </c>
      <c r="BE52" s="4">
        <v>1046798</v>
      </c>
      <c r="BF52" s="4">
        <v>214869</v>
      </c>
      <c r="BG52" s="4">
        <v>437266</v>
      </c>
      <c r="BH52" s="4">
        <v>423875</v>
      </c>
      <c r="BI52" s="4">
        <v>8932</v>
      </c>
      <c r="BJ52" s="4">
        <v>23003</v>
      </c>
      <c r="BK52" s="4">
        <v>33869</v>
      </c>
      <c r="BL52" s="4">
        <v>24094</v>
      </c>
      <c r="BM52" s="4">
        <v>29883</v>
      </c>
      <c r="BN52" s="4">
        <v>98777</v>
      </c>
      <c r="BO52" s="4">
        <v>219466</v>
      </c>
      <c r="BP52" s="4">
        <v>0</v>
      </c>
      <c r="BQ52" s="4">
        <v>399691</v>
      </c>
      <c r="BR52" s="4">
        <v>10273</v>
      </c>
      <c r="BS52" s="4">
        <v>185769</v>
      </c>
      <c r="BT52" s="4">
        <v>8232</v>
      </c>
      <c r="BU52" s="4">
        <v>249772</v>
      </c>
      <c r="BV52" s="4">
        <v>327940</v>
      </c>
      <c r="BW52" s="4">
        <v>14049</v>
      </c>
      <c r="BX52" s="4">
        <v>70201</v>
      </c>
      <c r="BY52" s="4">
        <v>103535</v>
      </c>
      <c r="BZ52" s="4"/>
      <c r="CA52" s="4">
        <f t="shared" si="5"/>
        <v>9604319</v>
      </c>
    </row>
    <row r="53" spans="1:165" x14ac:dyDescent="0.25">
      <c r="A53" s="7" t="s">
        <v>665</v>
      </c>
      <c r="B53" s="7" t="s">
        <v>666</v>
      </c>
      <c r="C53" s="4">
        <v>0</v>
      </c>
      <c r="D53" s="4">
        <v>157795</v>
      </c>
      <c r="E53" s="4">
        <v>0</v>
      </c>
      <c r="F53" s="4">
        <v>49285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56596</v>
      </c>
      <c r="P53" s="4">
        <v>0</v>
      </c>
      <c r="Q53" s="4">
        <v>421788</v>
      </c>
      <c r="R53" s="4">
        <v>0</v>
      </c>
      <c r="S53" s="4">
        <v>0</v>
      </c>
      <c r="T53" s="4">
        <v>68870</v>
      </c>
      <c r="U53" s="4">
        <v>0</v>
      </c>
      <c r="V53" s="4">
        <v>0</v>
      </c>
      <c r="W53" s="4">
        <v>49627</v>
      </c>
      <c r="X53" s="4">
        <v>0</v>
      </c>
      <c r="Y53" s="4">
        <v>417982</v>
      </c>
      <c r="Z53" s="4">
        <v>0</v>
      </c>
      <c r="AA53" s="4">
        <v>0</v>
      </c>
      <c r="AB53" s="4">
        <v>0</v>
      </c>
      <c r="AC53" s="4">
        <v>0</v>
      </c>
      <c r="AD53" s="4">
        <v>14681</v>
      </c>
      <c r="AE53" s="4">
        <v>0</v>
      </c>
      <c r="AF53" s="4">
        <v>0</v>
      </c>
      <c r="AG53" s="4">
        <v>0</v>
      </c>
      <c r="AH53" s="4">
        <v>26641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167449</v>
      </c>
      <c r="AO53" s="4">
        <v>0</v>
      </c>
      <c r="AP53" s="4">
        <v>6982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169526</v>
      </c>
      <c r="BF53" s="4">
        <v>41940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/>
      <c r="CA53" s="4">
        <f t="shared" si="5"/>
        <v>1649162</v>
      </c>
    </row>
    <row r="54" spans="1:165" x14ac:dyDescent="0.25">
      <c r="A54" s="7" t="s">
        <v>667</v>
      </c>
      <c r="B54" s="7" t="s">
        <v>668</v>
      </c>
      <c r="C54" s="4">
        <v>43939</v>
      </c>
      <c r="D54" s="4">
        <v>582888</v>
      </c>
      <c r="E54" s="4">
        <v>80708</v>
      </c>
      <c r="F54" s="4">
        <v>14979</v>
      </c>
      <c r="G54" s="4">
        <v>263871</v>
      </c>
      <c r="H54" s="4">
        <v>0</v>
      </c>
      <c r="I54" s="4">
        <v>13850</v>
      </c>
      <c r="J54" s="4">
        <v>167452</v>
      </c>
      <c r="K54" s="4">
        <v>399919</v>
      </c>
      <c r="L54" s="4">
        <v>1561</v>
      </c>
      <c r="M54" s="4">
        <v>348671</v>
      </c>
      <c r="N54" s="4">
        <v>1146649</v>
      </c>
      <c r="O54" s="4">
        <v>304093</v>
      </c>
      <c r="P54" s="4">
        <v>132551</v>
      </c>
      <c r="Q54" s="4">
        <v>2713160</v>
      </c>
      <c r="R54" s="4">
        <v>7434</v>
      </c>
      <c r="S54" s="4">
        <v>59441</v>
      </c>
      <c r="T54" s="4">
        <v>15078</v>
      </c>
      <c r="U54" s="4">
        <v>667194</v>
      </c>
      <c r="V54" s="4">
        <v>2498502</v>
      </c>
      <c r="W54" s="4">
        <v>531095</v>
      </c>
      <c r="X54" s="4">
        <v>91437</v>
      </c>
      <c r="Y54" s="4">
        <v>0</v>
      </c>
      <c r="Z54" s="4">
        <v>756321</v>
      </c>
      <c r="AA54" s="4">
        <v>140527</v>
      </c>
      <c r="AB54" s="4">
        <v>0</v>
      </c>
      <c r="AC54" s="4">
        <v>107596</v>
      </c>
      <c r="AD54" s="4">
        <v>241852</v>
      </c>
      <c r="AE54" s="4">
        <v>29984</v>
      </c>
      <c r="AF54" s="4">
        <v>774780</v>
      </c>
      <c r="AG54" s="4">
        <v>205285</v>
      </c>
      <c r="AH54" s="4">
        <v>604845</v>
      </c>
      <c r="AI54" s="4">
        <v>2457798</v>
      </c>
      <c r="AJ54" s="4">
        <v>132877</v>
      </c>
      <c r="AK54" s="4">
        <v>76154</v>
      </c>
      <c r="AL54" s="4">
        <v>38883</v>
      </c>
      <c r="AM54" s="4">
        <v>327554</v>
      </c>
      <c r="AN54" s="4">
        <v>1201793</v>
      </c>
      <c r="AO54" s="4">
        <v>217637</v>
      </c>
      <c r="AP54" s="4">
        <v>6859</v>
      </c>
      <c r="AQ54" s="4">
        <v>2689583</v>
      </c>
      <c r="AR54" s="4">
        <v>1356037</v>
      </c>
      <c r="AS54" s="4">
        <v>214754</v>
      </c>
      <c r="AT54" s="4">
        <v>547144</v>
      </c>
      <c r="AU54" s="4">
        <v>368255</v>
      </c>
      <c r="AV54" s="4">
        <v>978874</v>
      </c>
      <c r="AW54" s="4">
        <v>143923</v>
      </c>
      <c r="AX54" s="4">
        <v>68883</v>
      </c>
      <c r="AY54" s="4">
        <v>417487</v>
      </c>
      <c r="AZ54" s="4">
        <v>226084</v>
      </c>
      <c r="BA54" s="4">
        <v>64954</v>
      </c>
      <c r="BB54" s="4">
        <v>111561</v>
      </c>
      <c r="BC54" s="4">
        <v>0</v>
      </c>
      <c r="BD54" s="4">
        <v>373743</v>
      </c>
      <c r="BE54" s="4">
        <v>980528</v>
      </c>
      <c r="BF54" s="4">
        <v>365308</v>
      </c>
      <c r="BG54" s="4">
        <v>4282210</v>
      </c>
      <c r="BH54" s="4">
        <v>4174951</v>
      </c>
      <c r="BI54" s="4">
        <v>0</v>
      </c>
      <c r="BJ54" s="4">
        <v>0</v>
      </c>
      <c r="BK54" s="4">
        <v>266730</v>
      </c>
      <c r="BL54" s="4">
        <v>18395</v>
      </c>
      <c r="BM54" s="4">
        <v>99899</v>
      </c>
      <c r="BN54" s="4">
        <v>173868</v>
      </c>
      <c r="BO54" s="4">
        <v>740864</v>
      </c>
      <c r="BP54" s="4">
        <v>1963952</v>
      </c>
      <c r="BQ54" s="4">
        <v>1014558</v>
      </c>
      <c r="BR54" s="4">
        <v>138972</v>
      </c>
      <c r="BS54" s="4">
        <v>770898</v>
      </c>
      <c r="BT54" s="4">
        <v>0</v>
      </c>
      <c r="BU54" s="4">
        <v>0</v>
      </c>
      <c r="BV54" s="4">
        <v>122704</v>
      </c>
      <c r="BW54" s="4">
        <v>101663</v>
      </c>
      <c r="BX54" s="4">
        <v>1002157</v>
      </c>
      <c r="BY54" s="4">
        <v>231666</v>
      </c>
      <c r="BZ54" s="4"/>
      <c r="CA54" s="4">
        <f t="shared" si="5"/>
        <v>41415822</v>
      </c>
    </row>
    <row r="55" spans="1:165" x14ac:dyDescent="0.25">
      <c r="A55" s="7" t="s">
        <v>669</v>
      </c>
      <c r="B55" s="7" t="s">
        <v>670</v>
      </c>
      <c r="C55" s="4"/>
      <c r="D55" s="4"/>
      <c r="E55" s="4"/>
      <c r="F55" s="4"/>
      <c r="G55" s="4"/>
      <c r="H55" s="4"/>
      <c r="I55" s="4"/>
      <c r="J55" s="4"/>
      <c r="K55" s="4">
        <v>0</v>
      </c>
      <c r="L55" s="4"/>
      <c r="M55" s="4">
        <v>0</v>
      </c>
      <c r="N55" s="4"/>
      <c r="O55" s="4"/>
      <c r="P55" s="4"/>
      <c r="Q55" s="4"/>
      <c r="R55" s="4"/>
      <c r="S55" s="4"/>
      <c r="T55" s="4"/>
      <c r="U55" s="4">
        <v>0</v>
      </c>
      <c r="V55" s="4"/>
      <c r="W55" s="4"/>
      <c r="X55" s="4"/>
      <c r="Y55" s="4"/>
      <c r="Z55" s="4"/>
      <c r="AA55" s="4"/>
      <c r="AB55" s="4"/>
      <c r="AC55" s="4"/>
      <c r="AD55" s="4">
        <v>0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>
        <v>0</v>
      </c>
      <c r="BZ55" s="4"/>
      <c r="CA55" s="4">
        <f t="shared" si="5"/>
        <v>0</v>
      </c>
    </row>
    <row r="56" spans="1:165" x14ac:dyDescent="0.25">
      <c r="A56" s="7" t="s">
        <v>671</v>
      </c>
      <c r="B56" s="7" t="s">
        <v>672</v>
      </c>
      <c r="C56" s="4">
        <v>41832</v>
      </c>
      <c r="D56" s="4">
        <v>13038</v>
      </c>
      <c r="E56" s="4">
        <v>10000</v>
      </c>
      <c r="F56" s="4">
        <v>166703</v>
      </c>
      <c r="G56" s="4">
        <v>0</v>
      </c>
      <c r="H56" s="4">
        <v>133</v>
      </c>
      <c r="I56" s="4">
        <v>0</v>
      </c>
      <c r="J56" s="4">
        <v>382474</v>
      </c>
      <c r="K56" s="4">
        <v>188825</v>
      </c>
      <c r="L56" s="4">
        <v>0</v>
      </c>
      <c r="M56" s="4">
        <v>5000</v>
      </c>
      <c r="N56" s="4">
        <v>273573</v>
      </c>
      <c r="O56" s="4">
        <v>555040</v>
      </c>
      <c r="P56" s="4">
        <v>36491</v>
      </c>
      <c r="Q56" s="4">
        <v>292729</v>
      </c>
      <c r="R56" s="4">
        <v>129281</v>
      </c>
      <c r="S56" s="4">
        <v>82431</v>
      </c>
      <c r="T56" s="4">
        <v>79459</v>
      </c>
      <c r="U56" s="4">
        <v>3375</v>
      </c>
      <c r="V56" s="4">
        <v>124922</v>
      </c>
      <c r="W56" s="4">
        <v>494051</v>
      </c>
      <c r="X56" s="4">
        <v>0</v>
      </c>
      <c r="Y56" s="4">
        <v>12015</v>
      </c>
      <c r="Z56" s="4">
        <v>481538</v>
      </c>
      <c r="AA56" s="4">
        <v>0</v>
      </c>
      <c r="AB56" s="4">
        <v>74007</v>
      </c>
      <c r="AC56" s="4">
        <v>202551</v>
      </c>
      <c r="AD56" s="4">
        <v>385770</v>
      </c>
      <c r="AE56" s="4">
        <v>0</v>
      </c>
      <c r="AF56" s="4">
        <v>0</v>
      </c>
      <c r="AG56" s="4">
        <v>0</v>
      </c>
      <c r="AH56" s="4">
        <v>244760</v>
      </c>
      <c r="AI56" s="4">
        <v>266082</v>
      </c>
      <c r="AJ56" s="4">
        <v>35362</v>
      </c>
      <c r="AK56" s="4">
        <v>0</v>
      </c>
      <c r="AL56" s="4">
        <v>0</v>
      </c>
      <c r="AM56" s="4">
        <v>63236</v>
      </c>
      <c r="AN56" s="4">
        <v>1075109</v>
      </c>
      <c r="AO56" s="4">
        <v>0</v>
      </c>
      <c r="AP56" s="4">
        <v>0</v>
      </c>
      <c r="AQ56" s="4">
        <v>70327</v>
      </c>
      <c r="AR56" s="4">
        <v>153174</v>
      </c>
      <c r="AS56" s="4">
        <v>0</v>
      </c>
      <c r="AT56" s="4">
        <v>0</v>
      </c>
      <c r="AU56" s="4">
        <v>113246</v>
      </c>
      <c r="AV56" s="4">
        <v>338193</v>
      </c>
      <c r="AW56" s="4">
        <v>14562</v>
      </c>
      <c r="AX56" s="4">
        <v>144</v>
      </c>
      <c r="AY56" s="4">
        <v>205498</v>
      </c>
      <c r="AZ56" s="4">
        <v>10000</v>
      </c>
      <c r="BA56" s="4">
        <v>33864</v>
      </c>
      <c r="BB56" s="4">
        <v>13326</v>
      </c>
      <c r="BC56" s="4">
        <v>36183</v>
      </c>
      <c r="BD56" s="4">
        <v>62155</v>
      </c>
      <c r="BE56" s="4">
        <v>249135</v>
      </c>
      <c r="BF56" s="4">
        <v>40560</v>
      </c>
      <c r="BG56" s="4">
        <v>104389</v>
      </c>
      <c r="BH56" s="4">
        <v>69620</v>
      </c>
      <c r="BI56" s="4">
        <v>43243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8673</v>
      </c>
      <c r="BP56" s="4">
        <v>372389</v>
      </c>
      <c r="BQ56" s="4">
        <v>255943</v>
      </c>
      <c r="BR56" s="4">
        <v>0</v>
      </c>
      <c r="BS56" s="4">
        <v>62514</v>
      </c>
      <c r="BT56" s="4">
        <v>0</v>
      </c>
      <c r="BU56" s="4">
        <v>43605</v>
      </c>
      <c r="BV56" s="4">
        <v>207983</v>
      </c>
      <c r="BW56" s="4">
        <v>0</v>
      </c>
      <c r="BX56" s="4">
        <v>0</v>
      </c>
      <c r="BY56" s="4">
        <v>0</v>
      </c>
      <c r="BZ56" s="4"/>
      <c r="CA56" s="4">
        <f t="shared" si="5"/>
        <v>8228513</v>
      </c>
    </row>
    <row r="57" spans="1:165" x14ac:dyDescent="0.25">
      <c r="A57" s="7" t="s">
        <v>673</v>
      </c>
      <c r="B57" s="7" t="s">
        <v>674</v>
      </c>
      <c r="C57" s="4">
        <v>31961</v>
      </c>
      <c r="D57" s="4">
        <v>724413</v>
      </c>
      <c r="E57" s="4">
        <v>0</v>
      </c>
      <c r="F57" s="4">
        <v>67822</v>
      </c>
      <c r="G57" s="4">
        <v>0</v>
      </c>
      <c r="H57" s="4">
        <v>0</v>
      </c>
      <c r="I57" s="4">
        <v>0</v>
      </c>
      <c r="J57" s="4">
        <v>185133</v>
      </c>
      <c r="K57" s="4">
        <v>63437</v>
      </c>
      <c r="L57" s="4">
        <v>0</v>
      </c>
      <c r="M57" s="4">
        <v>5000</v>
      </c>
      <c r="N57" s="4">
        <v>70851</v>
      </c>
      <c r="O57" s="4">
        <v>90121</v>
      </c>
      <c r="P57" s="4">
        <v>0</v>
      </c>
      <c r="Q57" s="4">
        <v>262262</v>
      </c>
      <c r="R57" s="4">
        <v>160108</v>
      </c>
      <c r="S57" s="4">
        <v>32796</v>
      </c>
      <c r="T57" s="4">
        <v>223084</v>
      </c>
      <c r="U57" s="4">
        <v>0</v>
      </c>
      <c r="V57" s="4">
        <v>7951</v>
      </c>
      <c r="W57" s="4">
        <v>217750</v>
      </c>
      <c r="X57" s="4">
        <v>0</v>
      </c>
      <c r="Y57" s="4">
        <v>24727</v>
      </c>
      <c r="Z57" s="4">
        <v>63600</v>
      </c>
      <c r="AA57" s="4">
        <v>0</v>
      </c>
      <c r="AB57" s="4">
        <v>47521</v>
      </c>
      <c r="AC57" s="4">
        <v>12787</v>
      </c>
      <c r="AD57" s="4">
        <v>133248</v>
      </c>
      <c r="AE57" s="4">
        <v>0</v>
      </c>
      <c r="AF57" s="4">
        <v>0</v>
      </c>
      <c r="AG57" s="4">
        <v>0</v>
      </c>
      <c r="AH57" s="4">
        <v>174905</v>
      </c>
      <c r="AI57" s="4">
        <v>218438</v>
      </c>
      <c r="AJ57" s="4">
        <v>94598</v>
      </c>
      <c r="AK57" s="4">
        <v>0</v>
      </c>
      <c r="AL57" s="4">
        <v>0</v>
      </c>
      <c r="AM57" s="4">
        <v>15984</v>
      </c>
      <c r="AN57" s="4">
        <v>504485</v>
      </c>
      <c r="AO57" s="4">
        <v>0</v>
      </c>
      <c r="AP57" s="4">
        <v>182024</v>
      </c>
      <c r="AQ57" s="4">
        <v>106661</v>
      </c>
      <c r="AR57" s="4">
        <v>79641</v>
      </c>
      <c r="AS57" s="4">
        <v>0</v>
      </c>
      <c r="AT57" s="4">
        <v>0</v>
      </c>
      <c r="AU57" s="4">
        <v>70251</v>
      </c>
      <c r="AV57" s="4">
        <v>8922</v>
      </c>
      <c r="AW57" s="4">
        <v>72674</v>
      </c>
      <c r="AX57" s="4">
        <v>0</v>
      </c>
      <c r="AY57" s="4">
        <v>179324</v>
      </c>
      <c r="AZ57" s="4">
        <v>0</v>
      </c>
      <c r="BA57" s="4">
        <v>33212</v>
      </c>
      <c r="BB57" s="4">
        <v>81185</v>
      </c>
      <c r="BC57" s="4">
        <v>128332</v>
      </c>
      <c r="BD57" s="4">
        <v>153114</v>
      </c>
      <c r="BE57" s="4">
        <v>0</v>
      </c>
      <c r="BF57" s="4">
        <v>184760</v>
      </c>
      <c r="BG57" s="4">
        <v>416895</v>
      </c>
      <c r="BH57" s="4">
        <v>454818</v>
      </c>
      <c r="BI57" s="4">
        <v>20381</v>
      </c>
      <c r="BJ57" s="4">
        <v>0</v>
      </c>
      <c r="BK57" s="4">
        <v>2232</v>
      </c>
      <c r="BL57" s="4">
        <v>0</v>
      </c>
      <c r="BM57" s="4">
        <v>0</v>
      </c>
      <c r="BN57" s="4">
        <v>0</v>
      </c>
      <c r="BO57" s="4">
        <v>0</v>
      </c>
      <c r="BP57" s="4">
        <v>203872</v>
      </c>
      <c r="BQ57" s="4">
        <v>247635</v>
      </c>
      <c r="BR57" s="4">
        <v>0</v>
      </c>
      <c r="BS57" s="4">
        <v>25212</v>
      </c>
      <c r="BT57" s="4">
        <v>0</v>
      </c>
      <c r="BU57" s="4">
        <v>90459</v>
      </c>
      <c r="BV57" s="4">
        <v>117666</v>
      </c>
      <c r="BW57" s="4">
        <v>0</v>
      </c>
      <c r="BX57" s="4">
        <v>0</v>
      </c>
      <c r="BY57" s="4">
        <v>0</v>
      </c>
      <c r="BZ57" s="4"/>
      <c r="CA57" s="4">
        <f t="shared" si="5"/>
        <v>6292252</v>
      </c>
    </row>
    <row r="58" spans="1:165" x14ac:dyDescent="0.25">
      <c r="A58" s="7" t="s">
        <v>675</v>
      </c>
      <c r="B58" s="7" t="s">
        <v>676</v>
      </c>
      <c r="C58" s="4">
        <v>0</v>
      </c>
      <c r="D58" s="4">
        <v>47781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61635</v>
      </c>
      <c r="K58" s="4">
        <v>0</v>
      </c>
      <c r="L58" s="4">
        <v>0</v>
      </c>
      <c r="M58" s="4">
        <v>0</v>
      </c>
      <c r="N58" s="4">
        <v>28803</v>
      </c>
      <c r="O58" s="4">
        <v>70235</v>
      </c>
      <c r="P58" s="4">
        <v>0</v>
      </c>
      <c r="Q58" s="4">
        <v>43561</v>
      </c>
      <c r="R58" s="4">
        <v>60654</v>
      </c>
      <c r="S58" s="4">
        <v>0</v>
      </c>
      <c r="T58" s="4">
        <v>4544</v>
      </c>
      <c r="U58" s="4">
        <v>0</v>
      </c>
      <c r="V58" s="4">
        <v>22571</v>
      </c>
      <c r="W58" s="4">
        <v>400</v>
      </c>
      <c r="X58" s="4">
        <v>0</v>
      </c>
      <c r="Y58" s="4">
        <v>3282</v>
      </c>
      <c r="Z58" s="4">
        <v>21395</v>
      </c>
      <c r="AA58" s="4">
        <v>0</v>
      </c>
      <c r="AB58" s="4">
        <v>0</v>
      </c>
      <c r="AC58" s="4">
        <v>0</v>
      </c>
      <c r="AD58" s="4">
        <v>50445</v>
      </c>
      <c r="AE58" s="4">
        <v>0</v>
      </c>
      <c r="AF58" s="4">
        <v>0</v>
      </c>
      <c r="AG58" s="4">
        <v>0</v>
      </c>
      <c r="AH58" s="4">
        <v>2819</v>
      </c>
      <c r="AI58" s="4">
        <v>350974</v>
      </c>
      <c r="AJ58" s="4">
        <v>15987</v>
      </c>
      <c r="AK58" s="4">
        <v>0</v>
      </c>
      <c r="AL58" s="4">
        <v>0</v>
      </c>
      <c r="AM58" s="4">
        <v>18543</v>
      </c>
      <c r="AN58" s="4">
        <v>360221</v>
      </c>
      <c r="AO58" s="4">
        <v>0</v>
      </c>
      <c r="AP58" s="4">
        <v>0</v>
      </c>
      <c r="AQ58" s="4">
        <v>24354</v>
      </c>
      <c r="AR58" s="4">
        <v>0</v>
      </c>
      <c r="AS58" s="4">
        <v>0</v>
      </c>
      <c r="AT58" s="4">
        <v>0</v>
      </c>
      <c r="AU58" s="4">
        <v>78060</v>
      </c>
      <c r="AV58" s="4">
        <v>141354</v>
      </c>
      <c r="AW58" s="4">
        <v>54259</v>
      </c>
      <c r="AX58" s="4">
        <v>2250</v>
      </c>
      <c r="AY58" s="4">
        <v>50225</v>
      </c>
      <c r="AZ58" s="4">
        <v>0</v>
      </c>
      <c r="BA58" s="4">
        <v>35279</v>
      </c>
      <c r="BB58" s="4">
        <v>0</v>
      </c>
      <c r="BC58" s="4">
        <v>27658</v>
      </c>
      <c r="BD58" s="4">
        <v>45817</v>
      </c>
      <c r="BE58" s="4">
        <v>16170</v>
      </c>
      <c r="BF58" s="4">
        <v>193961</v>
      </c>
      <c r="BG58" s="4">
        <v>73978</v>
      </c>
      <c r="BH58" s="4">
        <v>93090</v>
      </c>
      <c r="BI58" s="4">
        <v>0</v>
      </c>
      <c r="BJ58" s="4">
        <v>0</v>
      </c>
      <c r="BK58" s="4">
        <v>0</v>
      </c>
      <c r="BL58" s="4">
        <v>0</v>
      </c>
      <c r="BM58" s="4">
        <v>1200</v>
      </c>
      <c r="BN58" s="4">
        <v>0</v>
      </c>
      <c r="BO58" s="4">
        <v>0</v>
      </c>
      <c r="BP58" s="4">
        <v>115631</v>
      </c>
      <c r="BQ58" s="4">
        <v>22692</v>
      </c>
      <c r="BR58" s="4">
        <v>0</v>
      </c>
      <c r="BS58" s="4">
        <v>0</v>
      </c>
      <c r="BT58" s="4">
        <v>0</v>
      </c>
      <c r="BU58" s="4">
        <v>34409</v>
      </c>
      <c r="BV58" s="4">
        <v>27183</v>
      </c>
      <c r="BW58" s="4">
        <v>0</v>
      </c>
      <c r="BX58" s="4">
        <v>0</v>
      </c>
      <c r="BY58" s="4">
        <v>2000</v>
      </c>
      <c r="BZ58" s="4"/>
      <c r="CA58" s="4">
        <f t="shared" si="5"/>
        <v>2203420</v>
      </c>
    </row>
    <row r="59" spans="1:165" x14ac:dyDescent="0.25">
      <c r="A59" s="7" t="s">
        <v>677</v>
      </c>
      <c r="B59" s="7" t="s">
        <v>678</v>
      </c>
      <c r="C59" s="4">
        <v>0</v>
      </c>
      <c r="D59" s="4">
        <v>0</v>
      </c>
      <c r="E59" s="4">
        <v>0</v>
      </c>
      <c r="F59" s="4">
        <v>99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22664</v>
      </c>
      <c r="O59" s="4">
        <v>0</v>
      </c>
      <c r="P59" s="4">
        <v>0</v>
      </c>
      <c r="Q59" s="4"/>
      <c r="R59" s="4">
        <v>38692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24780</v>
      </c>
      <c r="AI59" s="4">
        <v>59028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258</v>
      </c>
      <c r="AX59" s="4">
        <v>0</v>
      </c>
      <c r="AY59" s="4">
        <v>0</v>
      </c>
      <c r="AZ59" s="4">
        <v>0</v>
      </c>
      <c r="BA59" s="4">
        <v>2731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35411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/>
      <c r="CA59" s="4">
        <f t="shared" si="5"/>
        <v>183663</v>
      </c>
    </row>
    <row r="60" spans="1:165" x14ac:dyDescent="0.25">
      <c r="A60" s="7" t="s">
        <v>679</v>
      </c>
      <c r="B60" s="7" t="s">
        <v>680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/>
      <c r="R60" s="4">
        <v>0</v>
      </c>
      <c r="S60" s="4">
        <v>0</v>
      </c>
      <c r="T60" s="4">
        <v>0</v>
      </c>
      <c r="U60" s="4">
        <v>4000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72552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32349</v>
      </c>
      <c r="BZ60" s="4"/>
      <c r="CA60" s="4">
        <f t="shared" si="5"/>
        <v>108901</v>
      </c>
    </row>
    <row r="61" spans="1:165" x14ac:dyDescent="0.25">
      <c r="A61" s="7" t="s">
        <v>681</v>
      </c>
      <c r="B61" s="7" t="s">
        <v>682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/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4407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1475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/>
      <c r="CA61" s="4">
        <f t="shared" si="5"/>
        <v>5882</v>
      </c>
    </row>
    <row r="62" spans="1:165" x14ac:dyDescent="0.25">
      <c r="A62" s="7" t="s">
        <v>683</v>
      </c>
      <c r="B62" s="7" t="s">
        <v>684</v>
      </c>
      <c r="C62" s="4"/>
      <c r="D62" s="4"/>
      <c r="E62" s="4"/>
      <c r="F62" s="4"/>
      <c r="G62" s="4"/>
      <c r="H62" s="4"/>
      <c r="I62" s="4"/>
      <c r="J62" s="4"/>
      <c r="K62" s="4">
        <v>0</v>
      </c>
      <c r="L62" s="4"/>
      <c r="M62" s="4">
        <v>0</v>
      </c>
      <c r="N62" s="4"/>
      <c r="O62" s="4"/>
      <c r="P62" s="4"/>
      <c r="Q62" s="4"/>
      <c r="R62" s="4"/>
      <c r="S62" s="4"/>
      <c r="T62" s="4"/>
      <c r="U62" s="4">
        <v>0</v>
      </c>
      <c r="V62" s="4"/>
      <c r="W62" s="4"/>
      <c r="X62" s="4"/>
      <c r="Y62" s="4"/>
      <c r="Z62" s="4"/>
      <c r="AA62" s="4"/>
      <c r="AB62" s="4"/>
      <c r="AC62" s="4"/>
      <c r="AD62" s="4">
        <v>0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>
        <v>0</v>
      </c>
      <c r="BZ62" s="4"/>
      <c r="CA62" s="4">
        <f t="shared" si="5"/>
        <v>0</v>
      </c>
    </row>
    <row r="63" spans="1:165" x14ac:dyDescent="0.25">
      <c r="A63" s="7" t="s">
        <v>685</v>
      </c>
      <c r="B63" s="7" t="s">
        <v>686</v>
      </c>
      <c r="C63" s="4">
        <v>77805</v>
      </c>
      <c r="D63" s="4">
        <v>576121</v>
      </c>
      <c r="E63" s="4">
        <v>84437</v>
      </c>
      <c r="F63" s="4">
        <v>138327</v>
      </c>
      <c r="G63" s="4">
        <v>103289</v>
      </c>
      <c r="H63" s="4">
        <v>61035</v>
      </c>
      <c r="I63" s="4">
        <v>24373</v>
      </c>
      <c r="J63" s="4">
        <v>340687</v>
      </c>
      <c r="K63" s="4">
        <v>211633</v>
      </c>
      <c r="L63" s="4">
        <v>13691</v>
      </c>
      <c r="M63" s="4">
        <v>106113</v>
      </c>
      <c r="N63" s="4">
        <v>1163147</v>
      </c>
      <c r="O63" s="4">
        <v>1047858</v>
      </c>
      <c r="P63" s="4">
        <v>17843</v>
      </c>
      <c r="Q63" s="4">
        <v>3973818</v>
      </c>
      <c r="R63" s="4">
        <v>371774</v>
      </c>
      <c r="S63" s="4">
        <v>39253</v>
      </c>
      <c r="T63" s="4">
        <v>429271</v>
      </c>
      <c r="U63" s="4">
        <v>436696</v>
      </c>
      <c r="V63" s="4">
        <v>194943</v>
      </c>
      <c r="W63" s="4">
        <v>414175</v>
      </c>
      <c r="X63" s="4">
        <v>6717</v>
      </c>
      <c r="Y63" s="4">
        <v>102454</v>
      </c>
      <c r="Z63" s="4">
        <v>358274</v>
      </c>
      <c r="AA63" s="4">
        <v>117212</v>
      </c>
      <c r="AB63" s="4">
        <v>150313</v>
      </c>
      <c r="AC63" s="4">
        <v>267471</v>
      </c>
      <c r="AD63" s="4">
        <v>586482</v>
      </c>
      <c r="AE63" s="4">
        <v>6189</v>
      </c>
      <c r="AF63" s="4">
        <v>119285</v>
      </c>
      <c r="AG63" s="4">
        <v>76038</v>
      </c>
      <c r="AH63" s="4">
        <v>112182</v>
      </c>
      <c r="AI63" s="4">
        <v>1203329</v>
      </c>
      <c r="AJ63" s="4">
        <v>80051</v>
      </c>
      <c r="AK63" s="4">
        <v>0</v>
      </c>
      <c r="AL63" s="4">
        <v>104411</v>
      </c>
      <c r="AM63" s="4">
        <v>62911</v>
      </c>
      <c r="AN63" s="4">
        <v>1072837</v>
      </c>
      <c r="AO63" s="4">
        <v>121921</v>
      </c>
      <c r="AP63" s="4">
        <v>148178</v>
      </c>
      <c r="AQ63" s="4">
        <v>589353</v>
      </c>
      <c r="AR63" s="4">
        <v>254914</v>
      </c>
      <c r="AS63" s="4">
        <v>13433</v>
      </c>
      <c r="AT63" s="4">
        <v>307323</v>
      </c>
      <c r="AU63" s="4">
        <v>1016607</v>
      </c>
      <c r="AV63" s="4">
        <v>313592</v>
      </c>
      <c r="AW63" s="4">
        <v>148698</v>
      </c>
      <c r="AX63" s="4">
        <v>218897</v>
      </c>
      <c r="AY63" s="4">
        <v>255786</v>
      </c>
      <c r="AZ63" s="4">
        <v>58745</v>
      </c>
      <c r="BA63" s="4">
        <v>22774</v>
      </c>
      <c r="BB63" s="4">
        <v>369391</v>
      </c>
      <c r="BC63" s="4">
        <v>353427</v>
      </c>
      <c r="BD63" s="4">
        <v>180826</v>
      </c>
      <c r="BE63" s="4">
        <v>1391657</v>
      </c>
      <c r="BF63" s="4">
        <v>476621</v>
      </c>
      <c r="BG63" s="4">
        <v>1241890</v>
      </c>
      <c r="BH63" s="4">
        <v>747546</v>
      </c>
      <c r="BI63" s="4">
        <v>71835</v>
      </c>
      <c r="BJ63" s="4">
        <v>73997</v>
      </c>
      <c r="BK63" s="4">
        <v>355672</v>
      </c>
      <c r="BL63" s="4">
        <v>18445</v>
      </c>
      <c r="BM63" s="4">
        <v>7210</v>
      </c>
      <c r="BN63" s="4">
        <v>185117</v>
      </c>
      <c r="BO63" s="4">
        <v>128551</v>
      </c>
      <c r="BP63" s="4">
        <v>217992</v>
      </c>
      <c r="BQ63" s="4">
        <v>445956</v>
      </c>
      <c r="BR63" s="4">
        <v>48928</v>
      </c>
      <c r="BS63" s="4">
        <v>438750</v>
      </c>
      <c r="BT63" s="4">
        <v>229874</v>
      </c>
      <c r="BU63" s="4">
        <v>35984</v>
      </c>
      <c r="BV63" s="4">
        <v>828349</v>
      </c>
      <c r="BW63" s="4">
        <v>226957</v>
      </c>
      <c r="BX63" s="4">
        <v>490471</v>
      </c>
      <c r="BY63" s="4">
        <v>1719024</v>
      </c>
      <c r="BZ63" s="4"/>
      <c r="CA63" s="4">
        <f t="shared" si="5"/>
        <v>28007136</v>
      </c>
    </row>
    <row r="64" spans="1:165" x14ac:dyDescent="0.25">
      <c r="A64" s="7" t="s">
        <v>687</v>
      </c>
      <c r="B64" s="7" t="s">
        <v>688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432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308000</v>
      </c>
      <c r="AY64" s="4">
        <v>0</v>
      </c>
      <c r="AZ64" s="4">
        <v>0</v>
      </c>
      <c r="BA64" s="4">
        <v>0</v>
      </c>
      <c r="BB64" s="4">
        <v>60862</v>
      </c>
      <c r="BC64" s="4">
        <v>0</v>
      </c>
      <c r="BD64" s="4">
        <v>0</v>
      </c>
      <c r="BE64" s="4">
        <v>0</v>
      </c>
      <c r="BF64" s="4">
        <v>-274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/>
      <c r="CA64" s="4">
        <f t="shared" si="5"/>
        <v>369020</v>
      </c>
    </row>
    <row r="65" spans="1:79" x14ac:dyDescent="0.25">
      <c r="A65" s="7" t="s">
        <v>689</v>
      </c>
      <c r="B65" s="7" t="s">
        <v>690</v>
      </c>
      <c r="C65" s="4">
        <v>387440</v>
      </c>
      <c r="D65" s="4">
        <v>621161</v>
      </c>
      <c r="E65" s="4">
        <v>0</v>
      </c>
      <c r="F65" s="4">
        <v>234623</v>
      </c>
      <c r="G65" s="4">
        <v>175107</v>
      </c>
      <c r="H65" s="4">
        <v>82352</v>
      </c>
      <c r="I65" s="4">
        <v>0</v>
      </c>
      <c r="J65" s="4">
        <v>206005</v>
      </c>
      <c r="K65" s="4">
        <v>0</v>
      </c>
      <c r="L65" s="4">
        <v>0</v>
      </c>
      <c r="M65" s="4">
        <v>0</v>
      </c>
      <c r="N65" s="4">
        <v>871349</v>
      </c>
      <c r="O65" s="4">
        <v>50427</v>
      </c>
      <c r="P65" s="4">
        <v>51191</v>
      </c>
      <c r="Q65" s="4">
        <v>3322838</v>
      </c>
      <c r="R65" s="4">
        <v>343435</v>
      </c>
      <c r="S65" s="4">
        <v>26975</v>
      </c>
      <c r="T65" s="4">
        <v>52608</v>
      </c>
      <c r="U65" s="4">
        <v>27403</v>
      </c>
      <c r="V65" s="4">
        <v>31564</v>
      </c>
      <c r="W65" s="4">
        <v>258691</v>
      </c>
      <c r="X65" s="4">
        <v>0</v>
      </c>
      <c r="Y65" s="4">
        <v>0</v>
      </c>
      <c r="Z65" s="4">
        <v>1369839</v>
      </c>
      <c r="AA65" s="4">
        <v>56053</v>
      </c>
      <c r="AB65" s="4">
        <v>1026702</v>
      </c>
      <c r="AC65" s="4">
        <v>0</v>
      </c>
      <c r="AD65" s="4">
        <v>60741</v>
      </c>
      <c r="AE65" s="4">
        <v>48844</v>
      </c>
      <c r="AF65" s="4">
        <v>41257</v>
      </c>
      <c r="AG65" s="4">
        <v>140374</v>
      </c>
      <c r="AH65" s="4">
        <v>601545</v>
      </c>
      <c r="AI65" s="4">
        <v>1297438</v>
      </c>
      <c r="AJ65" s="4">
        <v>0</v>
      </c>
      <c r="AK65" s="4">
        <v>0</v>
      </c>
      <c r="AL65" s="4">
        <v>0</v>
      </c>
      <c r="AM65" s="4">
        <v>3885</v>
      </c>
      <c r="AN65" s="4">
        <v>246548</v>
      </c>
      <c r="AO65" s="4">
        <v>0</v>
      </c>
      <c r="AP65" s="4">
        <v>220907</v>
      </c>
      <c r="AQ65" s="4">
        <v>483133</v>
      </c>
      <c r="AR65" s="4">
        <v>431868</v>
      </c>
      <c r="AS65" s="4">
        <v>16759</v>
      </c>
      <c r="AT65" s="4">
        <v>0</v>
      </c>
      <c r="AU65" s="4">
        <v>689846</v>
      </c>
      <c r="AV65" s="4">
        <v>218304</v>
      </c>
      <c r="AW65" s="4">
        <v>0</v>
      </c>
      <c r="AX65" s="4">
        <v>0</v>
      </c>
      <c r="AY65" s="4">
        <v>903160</v>
      </c>
      <c r="AZ65" s="4">
        <v>0</v>
      </c>
      <c r="BA65" s="4">
        <v>28714</v>
      </c>
      <c r="BB65" s="4">
        <v>0</v>
      </c>
      <c r="BC65" s="4">
        <v>496947</v>
      </c>
      <c r="BD65" s="4">
        <v>66651</v>
      </c>
      <c r="BE65" s="4">
        <v>950</v>
      </c>
      <c r="BF65" s="4">
        <v>0</v>
      </c>
      <c r="BG65" s="4">
        <v>370078</v>
      </c>
      <c r="BH65" s="4">
        <v>1369258</v>
      </c>
      <c r="BI65" s="4">
        <v>0</v>
      </c>
      <c r="BJ65" s="4">
        <v>0</v>
      </c>
      <c r="BK65" s="4">
        <v>1098760</v>
      </c>
      <c r="BL65" s="4">
        <v>71905</v>
      </c>
      <c r="BM65" s="4">
        <v>-41</v>
      </c>
      <c r="BN65" s="4">
        <v>272546</v>
      </c>
      <c r="BO65" s="4">
        <v>1050205</v>
      </c>
      <c r="BP65" s="4">
        <v>235941</v>
      </c>
      <c r="BQ65" s="4">
        <v>19643</v>
      </c>
      <c r="BR65" s="4">
        <v>55038</v>
      </c>
      <c r="BS65" s="4">
        <v>13377</v>
      </c>
      <c r="BT65" s="4">
        <v>115150</v>
      </c>
      <c r="BU65" s="4">
        <v>23828</v>
      </c>
      <c r="BV65" s="4">
        <v>27060</v>
      </c>
      <c r="BW65" s="4">
        <v>113281</v>
      </c>
      <c r="BX65" s="4">
        <v>316939</v>
      </c>
      <c r="BY65" s="4">
        <v>67859</v>
      </c>
      <c r="BZ65" s="4"/>
      <c r="CA65" s="4">
        <f t="shared" si="5"/>
        <v>20414461</v>
      </c>
    </row>
    <row r="66" spans="1:79" x14ac:dyDescent="0.25">
      <c r="A66" s="3" t="s">
        <v>691</v>
      </c>
      <c r="B66" s="3" t="s">
        <v>692</v>
      </c>
      <c r="C66" s="4">
        <f>SUM(C4:C65)</f>
        <v>20456746</v>
      </c>
      <c r="D66" s="4">
        <f t="shared" ref="D66:BO66" si="14">SUM(D4:D65)</f>
        <v>153753130</v>
      </c>
      <c r="E66" s="4">
        <f t="shared" si="14"/>
        <v>8601433</v>
      </c>
      <c r="F66" s="4">
        <f t="shared" si="14"/>
        <v>69933817</v>
      </c>
      <c r="G66" s="4">
        <f t="shared" si="14"/>
        <v>23205972</v>
      </c>
      <c r="H66" s="4">
        <f t="shared" si="14"/>
        <v>17560478</v>
      </c>
      <c r="I66" s="4">
        <f t="shared" si="14"/>
        <v>22739236</v>
      </c>
      <c r="J66" s="4">
        <f t="shared" si="14"/>
        <v>83300860</v>
      </c>
      <c r="K66" s="4">
        <f t="shared" si="14"/>
        <v>15839977</v>
      </c>
      <c r="L66" s="4">
        <f t="shared" si="14"/>
        <v>15034974</v>
      </c>
      <c r="M66" s="4">
        <f t="shared" si="14"/>
        <v>10124375</v>
      </c>
      <c r="N66" s="4">
        <f t="shared" si="14"/>
        <v>203701052</v>
      </c>
      <c r="O66" s="4">
        <f t="shared" si="14"/>
        <v>221596928</v>
      </c>
      <c r="P66" s="4">
        <f t="shared" si="14"/>
        <v>13765626</v>
      </c>
      <c r="Q66" s="4">
        <f t="shared" si="14"/>
        <v>397842684</v>
      </c>
      <c r="R66" s="4">
        <f t="shared" si="14"/>
        <v>64315153</v>
      </c>
      <c r="S66" s="4">
        <f t="shared" si="14"/>
        <v>33507393</v>
      </c>
      <c r="T66" s="4">
        <f t="shared" si="14"/>
        <v>47368379</v>
      </c>
      <c r="U66" s="4">
        <f t="shared" si="14"/>
        <v>31406437</v>
      </c>
      <c r="V66" s="4">
        <f t="shared" si="14"/>
        <v>32703954</v>
      </c>
      <c r="W66" s="4">
        <f t="shared" si="14"/>
        <v>78107313</v>
      </c>
      <c r="X66" s="4">
        <f t="shared" si="14"/>
        <v>9077661</v>
      </c>
      <c r="Y66" s="4">
        <f t="shared" si="14"/>
        <v>21150074</v>
      </c>
      <c r="Z66" s="4">
        <f t="shared" si="14"/>
        <v>165296389</v>
      </c>
      <c r="AA66" s="4">
        <f t="shared" si="14"/>
        <v>17226084</v>
      </c>
      <c r="AB66" s="4">
        <f t="shared" si="14"/>
        <v>25914477</v>
      </c>
      <c r="AC66" s="4">
        <f t="shared" si="14"/>
        <v>27436316</v>
      </c>
      <c r="AD66" s="4">
        <f t="shared" si="14"/>
        <v>137289998</v>
      </c>
      <c r="AE66" s="4">
        <f t="shared" si="14"/>
        <v>9135881</v>
      </c>
      <c r="AF66" s="4">
        <f t="shared" si="14"/>
        <v>25190402</v>
      </c>
      <c r="AG66" s="4">
        <f t="shared" si="14"/>
        <v>8875938</v>
      </c>
      <c r="AH66" s="4">
        <f t="shared" si="14"/>
        <v>62969853</v>
      </c>
      <c r="AI66" s="4">
        <f t="shared" si="14"/>
        <v>528716220</v>
      </c>
      <c r="AJ66" s="4">
        <f t="shared" si="14"/>
        <v>61203888</v>
      </c>
      <c r="AK66" s="4">
        <f t="shared" si="14"/>
        <v>6469963</v>
      </c>
      <c r="AL66" s="4">
        <f t="shared" si="14"/>
        <v>10198460</v>
      </c>
      <c r="AM66" s="4">
        <f t="shared" si="14"/>
        <v>19467521</v>
      </c>
      <c r="AN66" s="4">
        <f t="shared" si="14"/>
        <v>363178549</v>
      </c>
      <c r="AO66" s="4">
        <f t="shared" si="14"/>
        <v>17539527</v>
      </c>
      <c r="AP66" s="4">
        <f t="shared" si="14"/>
        <v>70962275</v>
      </c>
      <c r="AQ66" s="4">
        <f t="shared" si="14"/>
        <v>96193993</v>
      </c>
      <c r="AR66" s="4">
        <f t="shared" si="14"/>
        <v>40204164</v>
      </c>
      <c r="AS66" s="4">
        <f t="shared" si="14"/>
        <v>20793198</v>
      </c>
      <c r="AT66" s="4">
        <f t="shared" si="14"/>
        <v>12362846</v>
      </c>
      <c r="AU66" s="4">
        <f t="shared" si="14"/>
        <v>208447145</v>
      </c>
      <c r="AV66" s="4">
        <f t="shared" si="14"/>
        <v>62885270</v>
      </c>
      <c r="AW66" s="4">
        <f t="shared" si="14"/>
        <v>15475070</v>
      </c>
      <c r="AX66" s="4">
        <f t="shared" si="14"/>
        <v>25177921</v>
      </c>
      <c r="AY66" s="4">
        <f t="shared" si="14"/>
        <v>138766194</v>
      </c>
      <c r="AZ66" s="4">
        <f t="shared" si="14"/>
        <v>6215508</v>
      </c>
      <c r="BA66" s="4">
        <f t="shared" si="14"/>
        <v>26827129</v>
      </c>
      <c r="BB66" s="4">
        <f t="shared" si="14"/>
        <v>23232558</v>
      </c>
      <c r="BC66" s="4">
        <f t="shared" si="14"/>
        <v>44576684</v>
      </c>
      <c r="BD66" s="4">
        <f t="shared" si="14"/>
        <v>82261451</v>
      </c>
      <c r="BE66" s="4">
        <f t="shared" si="14"/>
        <v>82466863</v>
      </c>
      <c r="BF66" s="4">
        <f t="shared" si="14"/>
        <v>100700629</v>
      </c>
      <c r="BG66" s="4">
        <f t="shared" si="14"/>
        <v>215155733</v>
      </c>
      <c r="BH66" s="4">
        <f t="shared" si="14"/>
        <v>203065903</v>
      </c>
      <c r="BI66" s="4">
        <f t="shared" si="14"/>
        <v>15440924</v>
      </c>
      <c r="BJ66" s="4">
        <f t="shared" si="14"/>
        <v>35052038</v>
      </c>
      <c r="BK66" s="4">
        <f t="shared" si="14"/>
        <v>67444804</v>
      </c>
      <c r="BL66" s="4">
        <f t="shared" si="14"/>
        <v>20346508</v>
      </c>
      <c r="BM66" s="4">
        <f t="shared" si="14"/>
        <v>17912336</v>
      </c>
      <c r="BN66" s="4">
        <f t="shared" si="14"/>
        <v>71087528</v>
      </c>
      <c r="BO66" s="4">
        <f t="shared" si="14"/>
        <v>84071707</v>
      </c>
      <c r="BP66" s="4">
        <f t="shared" ref="BP66:BY66" si="15">SUM(BP4:BP65)</f>
        <v>72397206</v>
      </c>
      <c r="BQ66" s="4">
        <f t="shared" si="15"/>
        <v>94214887</v>
      </c>
      <c r="BR66" s="4">
        <f t="shared" si="15"/>
        <v>26565159</v>
      </c>
      <c r="BS66" s="4">
        <f t="shared" si="15"/>
        <v>29726882</v>
      </c>
      <c r="BT66" s="4">
        <f t="shared" si="15"/>
        <v>37685818</v>
      </c>
      <c r="BU66" s="4">
        <f t="shared" si="15"/>
        <v>65385074</v>
      </c>
      <c r="BV66" s="4">
        <f t="shared" si="15"/>
        <v>123944860</v>
      </c>
      <c r="BW66" s="4">
        <f t="shared" si="15"/>
        <v>120101266</v>
      </c>
      <c r="BX66" s="4">
        <f t="shared" si="15"/>
        <v>103159647</v>
      </c>
      <c r="BY66" s="4">
        <f t="shared" si="15"/>
        <v>125940191</v>
      </c>
      <c r="BZ66" s="4"/>
      <c r="CA66" s="4">
        <f t="shared" si="5"/>
        <v>5667450487</v>
      </c>
    </row>
    <row r="67" spans="1:79" x14ac:dyDescent="0.25">
      <c r="A67" s="3" t="s">
        <v>693</v>
      </c>
      <c r="B67" s="3" t="s">
        <v>694</v>
      </c>
      <c r="C67" s="4"/>
      <c r="D67" s="4"/>
      <c r="E67" s="4"/>
      <c r="F67" s="4"/>
      <c r="G67" s="4"/>
      <c r="H67" s="4"/>
      <c r="I67" s="4"/>
      <c r="J67" s="4"/>
      <c r="K67" s="4">
        <v>0</v>
      </c>
      <c r="L67" s="4"/>
      <c r="M67" s="4">
        <v>0</v>
      </c>
      <c r="N67" s="4"/>
      <c r="O67" s="4"/>
      <c r="P67" s="4"/>
      <c r="Q67" s="4"/>
      <c r="R67" s="4"/>
      <c r="S67" s="4"/>
      <c r="T67" s="4"/>
      <c r="U67" s="4">
        <v>0</v>
      </c>
      <c r="V67" s="4"/>
      <c r="W67" s="4"/>
      <c r="X67" s="4"/>
      <c r="Y67" s="4"/>
      <c r="Z67" s="4"/>
      <c r="AA67" s="4"/>
      <c r="AB67" s="4"/>
      <c r="AC67" s="4"/>
      <c r="AD67" s="4">
        <v>0</v>
      </c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>
        <f t="shared" si="5"/>
        <v>0</v>
      </c>
    </row>
    <row r="68" spans="1:79" x14ac:dyDescent="0.25">
      <c r="A68" s="3" t="s">
        <v>695</v>
      </c>
      <c r="B68" s="3" t="s">
        <v>696</v>
      </c>
      <c r="C68" s="4"/>
      <c r="D68" s="4"/>
      <c r="E68" s="4"/>
      <c r="F68" s="4"/>
      <c r="G68" s="4"/>
      <c r="H68" s="4"/>
      <c r="I68" s="4"/>
      <c r="J68" s="4"/>
      <c r="K68" s="4">
        <v>0</v>
      </c>
      <c r="L68" s="4"/>
      <c r="M68" s="4">
        <v>0</v>
      </c>
      <c r="N68" s="4"/>
      <c r="O68" s="4"/>
      <c r="P68" s="4"/>
      <c r="Q68" s="4"/>
      <c r="R68" s="4"/>
      <c r="S68" s="4"/>
      <c r="T68" s="4"/>
      <c r="U68" s="4">
        <v>0</v>
      </c>
      <c r="V68" s="4"/>
      <c r="W68" s="4"/>
      <c r="X68" s="4"/>
      <c r="Y68" s="4"/>
      <c r="Z68" s="4"/>
      <c r="AA68" s="4"/>
      <c r="AB68" s="4"/>
      <c r="AC68" s="4"/>
      <c r="AD68" s="4">
        <v>0</v>
      </c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>
        <f t="shared" si="5"/>
        <v>0</v>
      </c>
    </row>
    <row r="69" spans="1:79" x14ac:dyDescent="0.25">
      <c r="A69" s="9" t="s">
        <v>697</v>
      </c>
      <c r="B69" s="9" t="s">
        <v>698</v>
      </c>
      <c r="C69" s="4">
        <v>221094</v>
      </c>
      <c r="D69" s="4">
        <v>1196754</v>
      </c>
      <c r="E69" s="4">
        <v>291405</v>
      </c>
      <c r="F69" s="4">
        <v>34409</v>
      </c>
      <c r="G69" s="4">
        <v>2141</v>
      </c>
      <c r="H69" s="4">
        <v>0</v>
      </c>
      <c r="I69" s="4">
        <v>0</v>
      </c>
      <c r="J69" s="4">
        <v>300056</v>
      </c>
      <c r="K69" s="4">
        <v>3045</v>
      </c>
      <c r="L69" s="4">
        <v>112985</v>
      </c>
      <c r="M69" s="4">
        <v>47222</v>
      </c>
      <c r="N69" s="4">
        <v>4384706</v>
      </c>
      <c r="O69" s="4">
        <v>3994290</v>
      </c>
      <c r="P69" s="4">
        <v>273046</v>
      </c>
      <c r="Q69" s="4">
        <v>2998563</v>
      </c>
      <c r="R69" s="4">
        <v>406686</v>
      </c>
      <c r="S69" s="4">
        <v>143558</v>
      </c>
      <c r="T69" s="4">
        <v>80261</v>
      </c>
      <c r="U69" s="4">
        <v>237447</v>
      </c>
      <c r="V69" s="4">
        <v>710271</v>
      </c>
      <c r="W69" s="4">
        <v>835983</v>
      </c>
      <c r="X69" s="4">
        <v>145320</v>
      </c>
      <c r="Y69" s="4">
        <v>45881</v>
      </c>
      <c r="Z69" s="4">
        <v>101370</v>
      </c>
      <c r="AA69" s="4">
        <v>154043</v>
      </c>
      <c r="AB69" s="4">
        <v>165768</v>
      </c>
      <c r="AC69" s="4">
        <v>890675</v>
      </c>
      <c r="AD69" s="4">
        <v>563017</v>
      </c>
      <c r="AE69" s="4">
        <v>61059</v>
      </c>
      <c r="AF69" s="4">
        <v>582369</v>
      </c>
      <c r="AG69" s="4">
        <v>0</v>
      </c>
      <c r="AH69" s="4">
        <v>913265</v>
      </c>
      <c r="AI69" s="4">
        <v>5921572</v>
      </c>
      <c r="AJ69" s="4">
        <v>554343</v>
      </c>
      <c r="AK69" s="4">
        <v>101449</v>
      </c>
      <c r="AL69" s="4">
        <v>194</v>
      </c>
      <c r="AM69" s="4">
        <v>504365</v>
      </c>
      <c r="AN69" s="4">
        <v>4246302</v>
      </c>
      <c r="AO69" s="4">
        <v>463420</v>
      </c>
      <c r="AP69" s="4">
        <v>1145737</v>
      </c>
      <c r="AQ69" s="4">
        <v>167591</v>
      </c>
      <c r="AR69" s="4">
        <v>397834</v>
      </c>
      <c r="AS69" s="4">
        <v>14306</v>
      </c>
      <c r="AT69" s="4">
        <v>124795</v>
      </c>
      <c r="AU69" s="4">
        <v>3134267</v>
      </c>
      <c r="AV69" s="4">
        <v>1108604</v>
      </c>
      <c r="AW69" s="4">
        <v>74149</v>
      </c>
      <c r="AX69" s="4">
        <v>189782</v>
      </c>
      <c r="AY69" s="4">
        <v>2322047</v>
      </c>
      <c r="AZ69" s="4">
        <v>114887</v>
      </c>
      <c r="BA69" s="4">
        <v>164802</v>
      </c>
      <c r="BB69" s="4">
        <v>1006096</v>
      </c>
      <c r="BC69" s="4">
        <v>445102</v>
      </c>
      <c r="BD69" s="4">
        <v>359790</v>
      </c>
      <c r="BE69" s="4">
        <v>1031295</v>
      </c>
      <c r="BF69" s="4">
        <v>607622</v>
      </c>
      <c r="BG69" s="4">
        <v>5056184</v>
      </c>
      <c r="BH69" s="4">
        <v>3192090</v>
      </c>
      <c r="BI69" s="4">
        <v>100</v>
      </c>
      <c r="BJ69" s="4">
        <v>126040</v>
      </c>
      <c r="BK69" s="4">
        <v>97728</v>
      </c>
      <c r="BL69" s="4">
        <v>1425</v>
      </c>
      <c r="BM69" s="4">
        <v>17080</v>
      </c>
      <c r="BN69" s="4">
        <v>123884</v>
      </c>
      <c r="BO69" s="4">
        <v>488585</v>
      </c>
      <c r="BP69" s="4">
        <v>1368945</v>
      </c>
      <c r="BQ69" s="4">
        <v>1780143</v>
      </c>
      <c r="BR69" s="4">
        <v>0</v>
      </c>
      <c r="BS69" s="4">
        <v>0</v>
      </c>
      <c r="BT69" s="4">
        <v>143813</v>
      </c>
      <c r="BU69" s="4">
        <v>602042</v>
      </c>
      <c r="BV69" s="4">
        <v>1316410</v>
      </c>
      <c r="BW69" s="4">
        <v>1247713</v>
      </c>
      <c r="BX69" s="4">
        <v>873080</v>
      </c>
      <c r="BY69" s="4">
        <v>1211963</v>
      </c>
      <c r="BZ69" s="4"/>
      <c r="CA69" s="4">
        <f t="shared" si="5"/>
        <v>61744265</v>
      </c>
    </row>
    <row r="70" spans="1:79" x14ac:dyDescent="0.25">
      <c r="A70" s="9" t="s">
        <v>699</v>
      </c>
      <c r="B70" s="9" t="s">
        <v>700</v>
      </c>
      <c r="C70" s="4">
        <v>1023593</v>
      </c>
      <c r="D70" s="4">
        <v>7176216</v>
      </c>
      <c r="E70" s="4">
        <v>323407</v>
      </c>
      <c r="F70" s="4">
        <v>2133772</v>
      </c>
      <c r="G70" s="4">
        <v>1009731</v>
      </c>
      <c r="H70" s="4">
        <v>795692</v>
      </c>
      <c r="I70" s="4">
        <v>912959</v>
      </c>
      <c r="J70" s="4">
        <v>2848791</v>
      </c>
      <c r="K70" s="4">
        <v>842921</v>
      </c>
      <c r="L70" s="4">
        <v>479854</v>
      </c>
      <c r="M70" s="4">
        <v>503954</v>
      </c>
      <c r="N70" s="4">
        <v>7864356</v>
      </c>
      <c r="O70" s="4">
        <v>9117898</v>
      </c>
      <c r="P70" s="4">
        <v>719390</v>
      </c>
      <c r="Q70" s="4">
        <v>19939920</v>
      </c>
      <c r="R70" s="4">
        <v>2998733</v>
      </c>
      <c r="S70" s="4">
        <v>1292522</v>
      </c>
      <c r="T70" s="4">
        <v>1472419</v>
      </c>
      <c r="U70" s="4">
        <v>1266647</v>
      </c>
      <c r="V70" s="4">
        <v>1277592</v>
      </c>
      <c r="W70" s="4">
        <v>3173940</v>
      </c>
      <c r="X70" s="4">
        <v>282273</v>
      </c>
      <c r="Y70" s="4">
        <v>1356052</v>
      </c>
      <c r="Z70" s="4">
        <v>7176718</v>
      </c>
      <c r="AA70" s="4">
        <v>756586</v>
      </c>
      <c r="AB70" s="4">
        <v>964633</v>
      </c>
      <c r="AC70" s="4">
        <v>1173915</v>
      </c>
      <c r="AD70" s="4">
        <v>4380500</v>
      </c>
      <c r="AE70" s="4">
        <v>142340</v>
      </c>
      <c r="AF70" s="4">
        <v>909318</v>
      </c>
      <c r="AG70" s="4">
        <v>250581</v>
      </c>
      <c r="AH70" s="4">
        <v>2638131</v>
      </c>
      <c r="AI70" s="4">
        <v>25829829</v>
      </c>
      <c r="AJ70" s="4">
        <v>2380748</v>
      </c>
      <c r="AK70" s="4">
        <v>260361</v>
      </c>
      <c r="AL70" s="4">
        <v>650415</v>
      </c>
      <c r="AM70" s="4">
        <v>869841</v>
      </c>
      <c r="AN70" s="4">
        <v>13453768</v>
      </c>
      <c r="AO70" s="4">
        <v>1025729</v>
      </c>
      <c r="AP70" s="4">
        <v>2454253</v>
      </c>
      <c r="AQ70" s="4">
        <v>4169319</v>
      </c>
      <c r="AR70" s="4">
        <v>1784124</v>
      </c>
      <c r="AS70" s="4">
        <v>830680</v>
      </c>
      <c r="AT70" s="4">
        <v>617703</v>
      </c>
      <c r="AU70" s="4">
        <v>9987724</v>
      </c>
      <c r="AV70" s="4">
        <v>2036937</v>
      </c>
      <c r="AW70" s="4">
        <v>560664</v>
      </c>
      <c r="AX70" s="4">
        <v>851178</v>
      </c>
      <c r="AY70" s="4">
        <v>5762118</v>
      </c>
      <c r="AZ70" s="4">
        <v>120636</v>
      </c>
      <c r="BA70" s="4">
        <v>841795</v>
      </c>
      <c r="BB70" s="4">
        <v>797755</v>
      </c>
      <c r="BC70" s="4">
        <v>1806675</v>
      </c>
      <c r="BD70" s="4">
        <v>4036337</v>
      </c>
      <c r="BE70" s="4">
        <v>5656617</v>
      </c>
      <c r="BF70" s="4">
        <v>3768482</v>
      </c>
      <c r="BG70" s="4">
        <v>6438825</v>
      </c>
      <c r="BH70" s="4">
        <v>8317971</v>
      </c>
      <c r="BI70" s="4">
        <v>706292</v>
      </c>
      <c r="BJ70" s="4">
        <v>1239246</v>
      </c>
      <c r="BK70" s="4">
        <v>2291561</v>
      </c>
      <c r="BL70" s="4">
        <v>848672</v>
      </c>
      <c r="BM70" s="4">
        <v>515629</v>
      </c>
      <c r="BN70" s="4">
        <v>2541409</v>
      </c>
      <c r="BO70" s="4">
        <v>3185926</v>
      </c>
      <c r="BP70" s="4">
        <v>3824552</v>
      </c>
      <c r="BQ70" s="4">
        <v>5751172</v>
      </c>
      <c r="BR70" s="4">
        <v>1005539</v>
      </c>
      <c r="BS70" s="4">
        <v>1259986</v>
      </c>
      <c r="BT70" s="4">
        <v>1570099</v>
      </c>
      <c r="BU70" s="4">
        <v>2390738</v>
      </c>
      <c r="BV70" s="4">
        <v>5904374</v>
      </c>
      <c r="BW70" s="4">
        <v>5736896</v>
      </c>
      <c r="BX70" s="4">
        <v>4230864</v>
      </c>
      <c r="BY70" s="4">
        <v>3523788</v>
      </c>
      <c r="BZ70" s="4"/>
      <c r="CA70" s="4">
        <f t="shared" si="5"/>
        <v>239042581</v>
      </c>
    </row>
    <row r="71" spans="1:79" x14ac:dyDescent="0.25">
      <c r="A71" s="9" t="s">
        <v>701</v>
      </c>
      <c r="B71" s="9" t="s">
        <v>702</v>
      </c>
      <c r="C71" s="4">
        <v>716290</v>
      </c>
      <c r="D71" s="4">
        <v>3446946</v>
      </c>
      <c r="E71" s="4">
        <v>245299</v>
      </c>
      <c r="F71" s="4">
        <v>1396151</v>
      </c>
      <c r="G71" s="4">
        <v>732982</v>
      </c>
      <c r="H71" s="4">
        <v>635834</v>
      </c>
      <c r="I71" s="4">
        <v>547697</v>
      </c>
      <c r="J71" s="4">
        <v>2458000</v>
      </c>
      <c r="K71" s="4">
        <v>473339</v>
      </c>
      <c r="L71" s="4">
        <v>346170</v>
      </c>
      <c r="M71" s="4">
        <v>420662</v>
      </c>
      <c r="N71" s="4">
        <v>4118075</v>
      </c>
      <c r="O71" s="4">
        <v>5702492</v>
      </c>
      <c r="P71" s="4">
        <v>447705</v>
      </c>
      <c r="Q71" s="4">
        <v>11765546</v>
      </c>
      <c r="R71" s="4">
        <v>1563305</v>
      </c>
      <c r="S71" s="4">
        <v>1064480</v>
      </c>
      <c r="T71" s="4">
        <v>1598238</v>
      </c>
      <c r="U71" s="4">
        <v>886169</v>
      </c>
      <c r="V71" s="4">
        <v>935380</v>
      </c>
      <c r="W71" s="4">
        <v>2764917</v>
      </c>
      <c r="X71" s="4">
        <v>386147</v>
      </c>
      <c r="Y71" s="4">
        <v>718279</v>
      </c>
      <c r="Z71" s="4">
        <v>5003736</v>
      </c>
      <c r="AA71" s="4">
        <v>531979</v>
      </c>
      <c r="AB71" s="4">
        <v>654274</v>
      </c>
      <c r="AC71" s="4">
        <v>877942</v>
      </c>
      <c r="AD71" s="4">
        <v>4397544</v>
      </c>
      <c r="AE71" s="4">
        <v>162724</v>
      </c>
      <c r="AF71" s="4">
        <v>817621</v>
      </c>
      <c r="AG71" s="4">
        <v>204884</v>
      </c>
      <c r="AH71" s="4">
        <v>1946140</v>
      </c>
      <c r="AI71" s="4">
        <v>12873077</v>
      </c>
      <c r="AJ71" s="4">
        <v>2922998</v>
      </c>
      <c r="AK71" s="4">
        <v>232044</v>
      </c>
      <c r="AL71" s="4">
        <v>247085</v>
      </c>
      <c r="AM71" s="4">
        <v>634011</v>
      </c>
      <c r="AN71" s="4">
        <v>6035860</v>
      </c>
      <c r="AO71" s="4">
        <v>249640</v>
      </c>
      <c r="AP71" s="4">
        <v>2489213</v>
      </c>
      <c r="AQ71" s="4">
        <v>2888144</v>
      </c>
      <c r="AR71" s="4">
        <v>776867</v>
      </c>
      <c r="AS71" s="4">
        <v>757144</v>
      </c>
      <c r="AT71" s="4">
        <v>404955</v>
      </c>
      <c r="AU71" s="4">
        <v>4519440</v>
      </c>
      <c r="AV71" s="4">
        <v>2268039</v>
      </c>
      <c r="AW71" s="4">
        <v>393304</v>
      </c>
      <c r="AX71" s="4">
        <v>541815</v>
      </c>
      <c r="AY71" s="4">
        <v>4006337</v>
      </c>
      <c r="AZ71" s="4">
        <v>207363</v>
      </c>
      <c r="BA71" s="4">
        <v>623694</v>
      </c>
      <c r="BB71" s="4">
        <v>1505781</v>
      </c>
      <c r="BC71" s="4">
        <v>1153096</v>
      </c>
      <c r="BD71" s="4">
        <v>1846260</v>
      </c>
      <c r="BE71" s="4">
        <v>4388148</v>
      </c>
      <c r="BF71" s="4">
        <v>3130510</v>
      </c>
      <c r="BG71" s="4">
        <v>5668277</v>
      </c>
      <c r="BH71" s="4">
        <v>3984836</v>
      </c>
      <c r="BI71" s="4">
        <v>738201</v>
      </c>
      <c r="BJ71" s="4">
        <v>972883</v>
      </c>
      <c r="BK71" s="4">
        <v>1382258</v>
      </c>
      <c r="BL71" s="4">
        <v>529684</v>
      </c>
      <c r="BM71" s="4">
        <v>373839</v>
      </c>
      <c r="BN71" s="4">
        <v>1694618</v>
      </c>
      <c r="BO71" s="4">
        <v>2368745</v>
      </c>
      <c r="BP71" s="4">
        <v>3300185</v>
      </c>
      <c r="BQ71" s="4">
        <v>3319893</v>
      </c>
      <c r="BR71" s="4">
        <v>709190</v>
      </c>
      <c r="BS71" s="4">
        <v>1304167</v>
      </c>
      <c r="BT71" s="4">
        <v>1295360</v>
      </c>
      <c r="BU71" s="4">
        <v>2048709</v>
      </c>
      <c r="BV71" s="4">
        <v>4931408</v>
      </c>
      <c r="BW71" s="4">
        <v>4885414</v>
      </c>
      <c r="BX71" s="4">
        <v>2453114</v>
      </c>
      <c r="BY71" s="4">
        <v>1273458</v>
      </c>
      <c r="BZ71" s="4"/>
      <c r="CA71" s="4">
        <f t="shared" ref="CA71:CA134" si="16">SUM(C71:BZ71)</f>
        <v>156296011</v>
      </c>
    </row>
    <row r="72" spans="1:79" x14ac:dyDescent="0.25">
      <c r="A72" s="9" t="s">
        <v>703</v>
      </c>
      <c r="B72" s="9" t="s">
        <v>704</v>
      </c>
      <c r="C72" s="4">
        <v>112830</v>
      </c>
      <c r="D72" s="4">
        <v>2059754</v>
      </c>
      <c r="E72" s="4">
        <v>41522</v>
      </c>
      <c r="F72" s="4">
        <v>1271274</v>
      </c>
      <c r="G72" s="4">
        <v>170427</v>
      </c>
      <c r="H72" s="4">
        <v>66724</v>
      </c>
      <c r="I72" s="4">
        <v>157242</v>
      </c>
      <c r="J72" s="4">
        <v>896535</v>
      </c>
      <c r="K72" s="4">
        <v>193581</v>
      </c>
      <c r="L72" s="4">
        <v>217265</v>
      </c>
      <c r="M72" s="4">
        <v>71769</v>
      </c>
      <c r="N72" s="4">
        <v>1682546</v>
      </c>
      <c r="O72" s="4">
        <v>3930903</v>
      </c>
      <c r="P72" s="4">
        <v>121950</v>
      </c>
      <c r="Q72" s="4">
        <v>5470124</v>
      </c>
      <c r="R72" s="4">
        <v>575696</v>
      </c>
      <c r="S72" s="4">
        <v>499710</v>
      </c>
      <c r="T72" s="4">
        <v>710343</v>
      </c>
      <c r="U72" s="4">
        <v>227851</v>
      </c>
      <c r="V72" s="4">
        <v>622955</v>
      </c>
      <c r="W72" s="4">
        <v>768692</v>
      </c>
      <c r="X72" s="4">
        <v>84757</v>
      </c>
      <c r="Y72" s="4">
        <v>105872</v>
      </c>
      <c r="Z72" s="4">
        <v>3541641</v>
      </c>
      <c r="AA72" s="4">
        <v>421954</v>
      </c>
      <c r="AB72" s="4">
        <v>152560</v>
      </c>
      <c r="AC72" s="4">
        <v>0</v>
      </c>
      <c r="AD72" s="4">
        <v>3317835</v>
      </c>
      <c r="AE72" s="4">
        <v>83551</v>
      </c>
      <c r="AF72" s="4">
        <v>336936</v>
      </c>
      <c r="AG72" s="4">
        <v>218466</v>
      </c>
      <c r="AH72" s="4">
        <v>1218562</v>
      </c>
      <c r="AI72" s="4">
        <v>5036526</v>
      </c>
      <c r="AJ72" s="4">
        <v>872146</v>
      </c>
      <c r="AK72" s="4">
        <v>63101</v>
      </c>
      <c r="AL72" s="4">
        <v>103419</v>
      </c>
      <c r="AM72" s="4">
        <v>86927</v>
      </c>
      <c r="AN72" s="4">
        <v>3505747</v>
      </c>
      <c r="AO72" s="4">
        <v>406580</v>
      </c>
      <c r="AP72" s="4">
        <v>744897</v>
      </c>
      <c r="AQ72" s="4">
        <v>1356195</v>
      </c>
      <c r="AR72" s="4">
        <v>419792</v>
      </c>
      <c r="AS72" s="4">
        <v>357995</v>
      </c>
      <c r="AT72" s="4">
        <v>147680</v>
      </c>
      <c r="AU72" s="4">
        <v>3359360</v>
      </c>
      <c r="AV72" s="4">
        <v>1242723</v>
      </c>
      <c r="AW72" s="4">
        <v>255035</v>
      </c>
      <c r="AX72" s="4">
        <v>324215</v>
      </c>
      <c r="AY72" s="4">
        <v>2487942</v>
      </c>
      <c r="AZ72" s="4">
        <v>73746</v>
      </c>
      <c r="BA72" s="4">
        <v>303596</v>
      </c>
      <c r="BB72" s="4">
        <v>145303</v>
      </c>
      <c r="BC72" s="4">
        <v>645953</v>
      </c>
      <c r="BD72" s="4">
        <v>1106576</v>
      </c>
      <c r="BE72" s="4">
        <v>487814</v>
      </c>
      <c r="BF72" s="4">
        <v>1088808</v>
      </c>
      <c r="BG72" s="4">
        <v>2206609</v>
      </c>
      <c r="BH72" s="4">
        <v>3819165</v>
      </c>
      <c r="BI72" s="4">
        <v>135292</v>
      </c>
      <c r="BJ72" s="4">
        <v>213916</v>
      </c>
      <c r="BK72" s="4">
        <v>1039698</v>
      </c>
      <c r="BL72" s="4">
        <v>402461</v>
      </c>
      <c r="BM72" s="4">
        <v>350985</v>
      </c>
      <c r="BN72" s="4">
        <v>758495</v>
      </c>
      <c r="BO72" s="4">
        <v>1147012</v>
      </c>
      <c r="BP72" s="4">
        <v>650302</v>
      </c>
      <c r="BQ72" s="4">
        <v>1468167</v>
      </c>
      <c r="BR72" s="4">
        <v>587828</v>
      </c>
      <c r="BS72" s="4">
        <v>71503</v>
      </c>
      <c r="BT72" s="4">
        <v>339334</v>
      </c>
      <c r="BU72" s="4">
        <v>766709</v>
      </c>
      <c r="BV72" s="4">
        <v>2156103</v>
      </c>
      <c r="BW72" s="4">
        <v>2762929</v>
      </c>
      <c r="BX72" s="4">
        <v>874019</v>
      </c>
      <c r="BY72" s="4">
        <v>318091</v>
      </c>
      <c r="BZ72" s="4"/>
      <c r="CA72" s="4">
        <f t="shared" si="16"/>
        <v>74042521</v>
      </c>
    </row>
    <row r="73" spans="1:79" x14ac:dyDescent="0.25">
      <c r="A73" s="9" t="s">
        <v>705</v>
      </c>
      <c r="B73" s="9" t="s">
        <v>706</v>
      </c>
      <c r="C73" s="4">
        <v>0</v>
      </c>
      <c r="D73" s="4">
        <v>126164</v>
      </c>
      <c r="E73" s="4">
        <v>165</v>
      </c>
      <c r="F73" s="4">
        <v>0</v>
      </c>
      <c r="G73" s="4">
        <v>128766</v>
      </c>
      <c r="H73" s="4">
        <v>0</v>
      </c>
      <c r="I73" s="4">
        <v>271727</v>
      </c>
      <c r="J73" s="4">
        <v>0</v>
      </c>
      <c r="K73" s="4">
        <v>103892</v>
      </c>
      <c r="L73" s="4">
        <v>191516</v>
      </c>
      <c r="M73" s="4">
        <v>0</v>
      </c>
      <c r="N73" s="4">
        <v>0</v>
      </c>
      <c r="O73" s="4">
        <v>1337428</v>
      </c>
      <c r="P73" s="4">
        <v>7161</v>
      </c>
      <c r="Q73" s="4">
        <v>4134988</v>
      </c>
      <c r="R73" s="4">
        <v>211378</v>
      </c>
      <c r="S73" s="4">
        <v>0</v>
      </c>
      <c r="T73" s="4">
        <v>16393</v>
      </c>
      <c r="U73" s="4">
        <v>157433</v>
      </c>
      <c r="V73" s="4">
        <v>980</v>
      </c>
      <c r="W73" s="4">
        <v>233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2693397</v>
      </c>
      <c r="AE73" s="4">
        <v>335410</v>
      </c>
      <c r="AF73" s="4">
        <v>0</v>
      </c>
      <c r="AG73" s="4">
        <v>0</v>
      </c>
      <c r="AH73" s="4">
        <v>54942</v>
      </c>
      <c r="AI73" s="4">
        <v>1023421</v>
      </c>
      <c r="AJ73" s="4">
        <v>66661</v>
      </c>
      <c r="AK73" s="4">
        <v>0</v>
      </c>
      <c r="AL73" s="4">
        <v>0</v>
      </c>
      <c r="AM73" s="4">
        <v>11353</v>
      </c>
      <c r="AN73" s="4">
        <v>195253</v>
      </c>
      <c r="AO73" s="4">
        <v>0</v>
      </c>
      <c r="AP73" s="4">
        <v>0</v>
      </c>
      <c r="AQ73" s="4">
        <v>194177</v>
      </c>
      <c r="AR73" s="4">
        <v>0</v>
      </c>
      <c r="AS73" s="4">
        <v>37362</v>
      </c>
      <c r="AT73" s="4">
        <v>0</v>
      </c>
      <c r="AU73" s="4">
        <v>2059081</v>
      </c>
      <c r="AV73" s="4">
        <v>185931</v>
      </c>
      <c r="AW73" s="4">
        <v>48356</v>
      </c>
      <c r="AX73" s="4">
        <v>153574</v>
      </c>
      <c r="AY73" s="4">
        <v>0</v>
      </c>
      <c r="AZ73" s="4">
        <v>0</v>
      </c>
      <c r="BA73" s="4">
        <v>157608</v>
      </c>
      <c r="BB73" s="4">
        <v>0</v>
      </c>
      <c r="BC73" s="4">
        <v>0</v>
      </c>
      <c r="BD73" s="4">
        <v>0</v>
      </c>
      <c r="BE73" s="4">
        <v>211593</v>
      </c>
      <c r="BF73" s="4">
        <v>0</v>
      </c>
      <c r="BG73" s="4">
        <v>438189</v>
      </c>
      <c r="BH73" s="4">
        <v>1089576</v>
      </c>
      <c r="BI73" s="4">
        <v>1803</v>
      </c>
      <c r="BJ73" s="4">
        <v>5397</v>
      </c>
      <c r="BK73" s="4">
        <v>280555</v>
      </c>
      <c r="BL73" s="4">
        <v>0</v>
      </c>
      <c r="BM73" s="4">
        <v>20364</v>
      </c>
      <c r="BN73" s="4">
        <v>30422</v>
      </c>
      <c r="BO73" s="4">
        <v>410426</v>
      </c>
      <c r="BP73" s="4">
        <v>66193</v>
      </c>
      <c r="BQ73" s="4">
        <v>3464</v>
      </c>
      <c r="BR73" s="4">
        <v>500</v>
      </c>
      <c r="BS73" s="4">
        <v>0</v>
      </c>
      <c r="BT73" s="4">
        <v>49505</v>
      </c>
      <c r="BU73" s="4">
        <v>1074</v>
      </c>
      <c r="BV73" s="4">
        <v>63531</v>
      </c>
      <c r="BW73" s="4">
        <v>4883</v>
      </c>
      <c r="BX73" s="4">
        <v>1208569</v>
      </c>
      <c r="BY73" s="4">
        <v>905090</v>
      </c>
      <c r="BZ73" s="4"/>
      <c r="CA73" s="4">
        <f t="shared" si="16"/>
        <v>18695884</v>
      </c>
    </row>
    <row r="74" spans="1:79" x14ac:dyDescent="0.25">
      <c r="A74" s="9" t="s">
        <v>707</v>
      </c>
      <c r="B74" s="9" t="s">
        <v>708</v>
      </c>
      <c r="C74" s="4">
        <v>0</v>
      </c>
      <c r="D74" s="4">
        <v>0</v>
      </c>
      <c r="E74" s="4">
        <v>0</v>
      </c>
      <c r="F74" s="4">
        <v>202775</v>
      </c>
      <c r="G74" s="4">
        <v>0</v>
      </c>
      <c r="H74" s="4">
        <v>0</v>
      </c>
      <c r="I74" s="4">
        <v>52728</v>
      </c>
      <c r="J74" s="4">
        <v>0</v>
      </c>
      <c r="K74" s="4">
        <v>0</v>
      </c>
      <c r="L74" s="4">
        <v>0</v>
      </c>
      <c r="M74" s="4">
        <v>141459</v>
      </c>
      <c r="N74" s="4">
        <v>0</v>
      </c>
      <c r="O74" s="4">
        <v>0</v>
      </c>
      <c r="P74" s="4">
        <v>0</v>
      </c>
      <c r="Q74" s="4"/>
      <c r="R74" s="4">
        <v>0</v>
      </c>
      <c r="S74" s="4">
        <v>62651</v>
      </c>
      <c r="T74" s="4">
        <v>0</v>
      </c>
      <c r="U74" s="4">
        <v>49883</v>
      </c>
      <c r="V74" s="4">
        <v>13286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11243</v>
      </c>
      <c r="AI74" s="4">
        <v>0</v>
      </c>
      <c r="AJ74" s="4">
        <v>0</v>
      </c>
      <c r="AK74" s="4">
        <v>0</v>
      </c>
      <c r="AL74" s="4">
        <v>0</v>
      </c>
      <c r="AM74" s="4">
        <v>15561</v>
      </c>
      <c r="AN74" s="4">
        <v>63985</v>
      </c>
      <c r="AO74" s="4">
        <v>0</v>
      </c>
      <c r="AP74" s="4">
        <v>329</v>
      </c>
      <c r="AQ74" s="4">
        <v>49282</v>
      </c>
      <c r="AR74" s="4">
        <v>0</v>
      </c>
      <c r="AS74" s="4">
        <v>0</v>
      </c>
      <c r="AT74" s="4">
        <v>6641</v>
      </c>
      <c r="AU74" s="4">
        <v>0</v>
      </c>
      <c r="AV74" s="4">
        <v>0</v>
      </c>
      <c r="AW74" s="4">
        <v>6547</v>
      </c>
      <c r="AX74" s="4">
        <v>0</v>
      </c>
      <c r="AY74" s="4">
        <v>0</v>
      </c>
      <c r="AZ74" s="4">
        <v>0</v>
      </c>
      <c r="BA74" s="4">
        <v>552</v>
      </c>
      <c r="BB74" s="4">
        <v>35879</v>
      </c>
      <c r="BC74" s="4">
        <v>0</v>
      </c>
      <c r="BD74" s="4">
        <v>0</v>
      </c>
      <c r="BE74" s="4">
        <v>0</v>
      </c>
      <c r="BF74" s="4">
        <v>52189</v>
      </c>
      <c r="BG74" s="4">
        <v>3177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13849</v>
      </c>
      <c r="BU74" s="4">
        <v>47615</v>
      </c>
      <c r="BV74" s="4">
        <v>79437</v>
      </c>
      <c r="BW74" s="4">
        <v>0</v>
      </c>
      <c r="BX74" s="4">
        <v>0</v>
      </c>
      <c r="BY74" s="4">
        <v>7665343</v>
      </c>
      <c r="BZ74" s="4"/>
      <c r="CA74" s="4">
        <f t="shared" si="16"/>
        <v>8574411</v>
      </c>
    </row>
    <row r="75" spans="1:79" x14ac:dyDescent="0.25">
      <c r="A75" s="9" t="s">
        <v>709</v>
      </c>
      <c r="B75" s="9" t="s">
        <v>710</v>
      </c>
      <c r="C75" s="4">
        <v>0</v>
      </c>
      <c r="D75" s="4">
        <v>844561</v>
      </c>
      <c r="E75" s="4">
        <v>51073</v>
      </c>
      <c r="F75" s="4">
        <v>243559</v>
      </c>
      <c r="G75" s="4">
        <v>198185</v>
      </c>
      <c r="H75" s="4">
        <v>9790</v>
      </c>
      <c r="I75" s="4">
        <v>191064</v>
      </c>
      <c r="J75" s="4">
        <v>688709</v>
      </c>
      <c r="K75" s="4">
        <v>0</v>
      </c>
      <c r="L75" s="4">
        <v>212776</v>
      </c>
      <c r="M75" s="4">
        <v>101834</v>
      </c>
      <c r="N75" s="4">
        <v>90841</v>
      </c>
      <c r="O75" s="4">
        <v>1635677</v>
      </c>
      <c r="P75" s="4">
        <v>0</v>
      </c>
      <c r="Q75" s="4"/>
      <c r="R75" s="4">
        <v>15000</v>
      </c>
      <c r="S75" s="4">
        <v>115739</v>
      </c>
      <c r="T75" s="4">
        <v>319075</v>
      </c>
      <c r="U75" s="4">
        <v>219680</v>
      </c>
      <c r="V75" s="4">
        <v>260175</v>
      </c>
      <c r="W75" s="4">
        <v>731241</v>
      </c>
      <c r="X75" s="4">
        <v>148207</v>
      </c>
      <c r="Y75" s="4">
        <v>163739</v>
      </c>
      <c r="Z75" s="4">
        <v>0</v>
      </c>
      <c r="AA75" s="4">
        <v>119523</v>
      </c>
      <c r="AB75" s="4">
        <v>98266</v>
      </c>
      <c r="AC75" s="4">
        <v>135833</v>
      </c>
      <c r="AD75" s="4">
        <v>854025</v>
      </c>
      <c r="AE75" s="4">
        <v>141659</v>
      </c>
      <c r="AF75" s="4">
        <v>82516</v>
      </c>
      <c r="AG75" s="4">
        <v>195951</v>
      </c>
      <c r="AH75" s="4">
        <v>600370</v>
      </c>
      <c r="AI75" s="4">
        <v>93525</v>
      </c>
      <c r="AJ75" s="4">
        <v>30682</v>
      </c>
      <c r="AK75" s="4">
        <v>113664</v>
      </c>
      <c r="AL75" s="4">
        <v>0</v>
      </c>
      <c r="AM75" s="4">
        <v>303375</v>
      </c>
      <c r="AN75" s="4">
        <v>200410</v>
      </c>
      <c r="AO75" s="4">
        <v>0</v>
      </c>
      <c r="AP75" s="4">
        <v>260</v>
      </c>
      <c r="AQ75" s="4">
        <v>563146</v>
      </c>
      <c r="AR75" s="4">
        <v>0</v>
      </c>
      <c r="AS75" s="4">
        <v>260534</v>
      </c>
      <c r="AT75" s="4">
        <v>101894</v>
      </c>
      <c r="AU75" s="4">
        <v>985009</v>
      </c>
      <c r="AV75" s="4">
        <v>581479</v>
      </c>
      <c r="AW75" s="4">
        <v>0</v>
      </c>
      <c r="AX75" s="4">
        <v>110175</v>
      </c>
      <c r="AY75" s="4">
        <v>630724</v>
      </c>
      <c r="AZ75" s="4">
        <v>132962</v>
      </c>
      <c r="BA75" s="4">
        <v>284686</v>
      </c>
      <c r="BB75" s="4">
        <v>237163</v>
      </c>
      <c r="BC75" s="4">
        <v>0</v>
      </c>
      <c r="BD75" s="4">
        <v>0</v>
      </c>
      <c r="BE75" s="4">
        <v>851343</v>
      </c>
      <c r="BF75" s="4">
        <v>234251</v>
      </c>
      <c r="BG75" s="4">
        <v>0</v>
      </c>
      <c r="BH75" s="4">
        <v>1534839</v>
      </c>
      <c r="BI75" s="4">
        <v>0</v>
      </c>
      <c r="BJ75" s="4">
        <v>270861</v>
      </c>
      <c r="BK75" s="4">
        <v>584194</v>
      </c>
      <c r="BL75" s="4">
        <v>188879</v>
      </c>
      <c r="BM75" s="4">
        <v>209076</v>
      </c>
      <c r="BN75" s="4">
        <v>334918</v>
      </c>
      <c r="BO75" s="4">
        <v>414987</v>
      </c>
      <c r="BP75" s="4">
        <v>60430</v>
      </c>
      <c r="BQ75" s="4">
        <v>975737</v>
      </c>
      <c r="BR75" s="4">
        <v>108191</v>
      </c>
      <c r="BS75" s="4">
        <v>0</v>
      </c>
      <c r="BT75" s="4">
        <v>96232</v>
      </c>
      <c r="BU75" s="4">
        <v>0</v>
      </c>
      <c r="BV75" s="4">
        <v>0</v>
      </c>
      <c r="BW75" s="4">
        <v>0</v>
      </c>
      <c r="BX75" s="4">
        <v>164070</v>
      </c>
      <c r="BY75" s="4">
        <v>325764</v>
      </c>
      <c r="BZ75" s="4"/>
      <c r="CA75" s="4">
        <f t="shared" si="16"/>
        <v>19452528</v>
      </c>
    </row>
    <row r="76" spans="1:79" x14ac:dyDescent="0.25">
      <c r="A76" s="3" t="s">
        <v>711</v>
      </c>
      <c r="B76" s="3" t="s">
        <v>712</v>
      </c>
      <c r="C76" s="4"/>
      <c r="D76" s="4"/>
      <c r="E76" s="4"/>
      <c r="F76" s="4"/>
      <c r="G76" s="4"/>
      <c r="H76" s="4"/>
      <c r="I76" s="4"/>
      <c r="J76" s="4"/>
      <c r="K76" s="4">
        <v>0</v>
      </c>
      <c r="L76" s="4"/>
      <c r="M76" s="4">
        <v>0</v>
      </c>
      <c r="N76" s="4"/>
      <c r="O76" s="4"/>
      <c r="P76" s="4"/>
      <c r="Q76" s="4"/>
      <c r="R76" s="4"/>
      <c r="S76" s="4"/>
      <c r="T76" s="4"/>
      <c r="U76" s="4">
        <v>0</v>
      </c>
      <c r="V76" s="4"/>
      <c r="W76" s="4"/>
      <c r="X76" s="4"/>
      <c r="Y76" s="4"/>
      <c r="Z76" s="4"/>
      <c r="AA76" s="4"/>
      <c r="AB76" s="4"/>
      <c r="AC76" s="4"/>
      <c r="AD76" s="4">
        <v>0</v>
      </c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>
        <v>0</v>
      </c>
      <c r="BZ76" s="4"/>
      <c r="CA76" s="4">
        <f t="shared" si="16"/>
        <v>0</v>
      </c>
    </row>
    <row r="77" spans="1:79" x14ac:dyDescent="0.25">
      <c r="A77" s="9" t="s">
        <v>713</v>
      </c>
      <c r="B77" s="9" t="s">
        <v>714</v>
      </c>
      <c r="C77" s="4">
        <v>1141670</v>
      </c>
      <c r="D77" s="4">
        <v>9032581</v>
      </c>
      <c r="E77" s="4">
        <v>786822</v>
      </c>
      <c r="F77" s="4">
        <v>1589835</v>
      </c>
      <c r="G77" s="4">
        <v>1176700</v>
      </c>
      <c r="H77" s="4">
        <v>1720743</v>
      </c>
      <c r="I77" s="4">
        <v>595500</v>
      </c>
      <c r="J77" s="4">
        <v>7282776</v>
      </c>
      <c r="K77" s="4">
        <v>134233</v>
      </c>
      <c r="L77" s="4">
        <v>651256</v>
      </c>
      <c r="M77" s="4">
        <v>641170</v>
      </c>
      <c r="N77" s="4">
        <v>12004206</v>
      </c>
      <c r="O77" s="4">
        <v>3651746</v>
      </c>
      <c r="P77" s="4">
        <v>521639</v>
      </c>
      <c r="Q77" s="4">
        <v>36051718</v>
      </c>
      <c r="R77" s="4">
        <v>2204782</v>
      </c>
      <c r="S77" s="4">
        <v>2803452</v>
      </c>
      <c r="T77" s="4">
        <v>2252405</v>
      </c>
      <c r="U77" s="4">
        <v>2284173</v>
      </c>
      <c r="V77" s="4">
        <v>2517402</v>
      </c>
      <c r="W77" s="4">
        <v>2625117</v>
      </c>
      <c r="X77" s="4">
        <v>300668</v>
      </c>
      <c r="Y77" s="4">
        <v>1597313</v>
      </c>
      <c r="Z77" s="4">
        <v>6539736</v>
      </c>
      <c r="AA77" s="4">
        <v>695903</v>
      </c>
      <c r="AB77" s="4">
        <v>1530203</v>
      </c>
      <c r="AC77" s="4">
        <v>1831021</v>
      </c>
      <c r="AD77" s="4">
        <v>3952026</v>
      </c>
      <c r="AE77" s="4">
        <v>391022</v>
      </c>
      <c r="AF77" s="4">
        <v>1476895</v>
      </c>
      <c r="AG77" s="4">
        <v>455454</v>
      </c>
      <c r="AH77" s="4">
        <v>3505560</v>
      </c>
      <c r="AI77" s="4">
        <v>30509795</v>
      </c>
      <c r="AJ77" s="4">
        <v>4639168</v>
      </c>
      <c r="AK77" s="4">
        <v>263744</v>
      </c>
      <c r="AL77" s="4">
        <v>423714</v>
      </c>
      <c r="AM77" s="4">
        <v>1438763</v>
      </c>
      <c r="AN77" s="4">
        <v>9746735</v>
      </c>
      <c r="AO77" s="4">
        <v>3351388</v>
      </c>
      <c r="AP77" s="4">
        <v>2098184</v>
      </c>
      <c r="AQ77" s="4">
        <v>2200951</v>
      </c>
      <c r="AR77" s="4">
        <v>398737</v>
      </c>
      <c r="AS77" s="4">
        <v>1459645</v>
      </c>
      <c r="AT77" s="4">
        <v>123725</v>
      </c>
      <c r="AU77" s="4">
        <v>11995313</v>
      </c>
      <c r="AV77" s="4">
        <v>4231970</v>
      </c>
      <c r="AW77" s="4">
        <v>1105719</v>
      </c>
      <c r="AX77" s="4">
        <v>989896</v>
      </c>
      <c r="AY77" s="4">
        <v>4783750</v>
      </c>
      <c r="AZ77" s="4">
        <v>303484</v>
      </c>
      <c r="BA77" s="4">
        <v>3037025</v>
      </c>
      <c r="BB77" s="4">
        <v>1463308</v>
      </c>
      <c r="BC77" s="4">
        <v>1941847</v>
      </c>
      <c r="BD77" s="4">
        <v>1815420</v>
      </c>
      <c r="BE77" s="4">
        <v>4825398</v>
      </c>
      <c r="BF77" s="4">
        <v>5080201</v>
      </c>
      <c r="BG77" s="4">
        <v>13785175</v>
      </c>
      <c r="BH77" s="4">
        <v>6886754</v>
      </c>
      <c r="BI77" s="4">
        <v>411027</v>
      </c>
      <c r="BJ77" s="4">
        <v>950425</v>
      </c>
      <c r="BK77" s="4">
        <v>228056</v>
      </c>
      <c r="BL77" s="4">
        <v>1740765</v>
      </c>
      <c r="BM77" s="4">
        <v>134484</v>
      </c>
      <c r="BN77" s="4">
        <v>1419463</v>
      </c>
      <c r="BO77" s="4">
        <v>1804373</v>
      </c>
      <c r="BP77" s="4">
        <v>2779696</v>
      </c>
      <c r="BQ77" s="4">
        <v>6494281</v>
      </c>
      <c r="BR77" s="4">
        <v>966819</v>
      </c>
      <c r="BS77" s="4">
        <v>1255077</v>
      </c>
      <c r="BT77" s="4">
        <v>1671299</v>
      </c>
      <c r="BU77" s="4">
        <v>2491757</v>
      </c>
      <c r="BV77" s="4">
        <v>7040382</v>
      </c>
      <c r="BW77" s="4">
        <v>3014005</v>
      </c>
      <c r="BX77" s="4">
        <v>4864460</v>
      </c>
      <c r="BY77" s="4">
        <v>2678999</v>
      </c>
      <c r="BZ77" s="4"/>
      <c r="CA77" s="4">
        <f t="shared" si="16"/>
        <v>272790904</v>
      </c>
    </row>
    <row r="78" spans="1:79" x14ac:dyDescent="0.25">
      <c r="A78" s="9" t="s">
        <v>715</v>
      </c>
      <c r="B78" s="9" t="s">
        <v>716</v>
      </c>
      <c r="C78" s="4">
        <v>697435</v>
      </c>
      <c r="D78" s="4">
        <v>5635092</v>
      </c>
      <c r="E78" s="4">
        <v>100837</v>
      </c>
      <c r="F78" s="4">
        <v>1413549</v>
      </c>
      <c r="G78" s="4">
        <v>828804</v>
      </c>
      <c r="H78" s="4">
        <v>556750</v>
      </c>
      <c r="I78" s="4">
        <v>590115</v>
      </c>
      <c r="J78" s="4">
        <v>2099663</v>
      </c>
      <c r="K78" s="4">
        <v>280749</v>
      </c>
      <c r="L78" s="4">
        <v>441107</v>
      </c>
      <c r="M78" s="4">
        <v>338514</v>
      </c>
      <c r="N78" s="4">
        <v>4528044</v>
      </c>
      <c r="O78" s="4">
        <v>6451463</v>
      </c>
      <c r="P78" s="4">
        <v>392505</v>
      </c>
      <c r="Q78" s="4">
        <v>8173272</v>
      </c>
      <c r="R78" s="4">
        <v>1477886</v>
      </c>
      <c r="S78" s="4">
        <v>981501</v>
      </c>
      <c r="T78" s="4">
        <v>1399280</v>
      </c>
      <c r="U78" s="4">
        <v>1102359</v>
      </c>
      <c r="V78" s="4">
        <v>509741</v>
      </c>
      <c r="W78" s="4">
        <v>1976306</v>
      </c>
      <c r="X78" s="4">
        <v>245067</v>
      </c>
      <c r="Y78" s="4">
        <v>864214</v>
      </c>
      <c r="Z78" s="4">
        <v>3452494</v>
      </c>
      <c r="AA78" s="4">
        <v>518199</v>
      </c>
      <c r="AB78" s="4">
        <v>665265</v>
      </c>
      <c r="AC78" s="4">
        <v>652400</v>
      </c>
      <c r="AD78" s="4">
        <v>2764408</v>
      </c>
      <c r="AE78" s="4">
        <v>190609</v>
      </c>
      <c r="AF78" s="4">
        <v>606080</v>
      </c>
      <c r="AG78" s="4">
        <v>234706</v>
      </c>
      <c r="AH78" s="4">
        <v>2560268</v>
      </c>
      <c r="AI78" s="4">
        <v>13140770</v>
      </c>
      <c r="AJ78" s="4">
        <v>1502599</v>
      </c>
      <c r="AK78" s="4">
        <v>269709</v>
      </c>
      <c r="AL78" s="4">
        <v>379308</v>
      </c>
      <c r="AM78" s="4">
        <v>460796</v>
      </c>
      <c r="AN78" s="4">
        <v>7564334</v>
      </c>
      <c r="AO78" s="4">
        <v>583685</v>
      </c>
      <c r="AP78" s="4">
        <v>2187353</v>
      </c>
      <c r="AQ78" s="4">
        <v>3132763</v>
      </c>
      <c r="AR78" s="4">
        <v>769866</v>
      </c>
      <c r="AS78" s="4">
        <v>567315</v>
      </c>
      <c r="AT78" s="4">
        <v>346346</v>
      </c>
      <c r="AU78" s="4">
        <v>4484821</v>
      </c>
      <c r="AV78" s="4">
        <v>2104366</v>
      </c>
      <c r="AW78" s="4">
        <v>573481</v>
      </c>
      <c r="AX78" s="4">
        <v>421841</v>
      </c>
      <c r="AY78" s="4">
        <v>3552252</v>
      </c>
      <c r="AZ78" s="4">
        <v>176335</v>
      </c>
      <c r="BA78" s="4">
        <v>765208</v>
      </c>
      <c r="BB78" s="4">
        <v>507975</v>
      </c>
      <c r="BC78" s="4">
        <v>1324622</v>
      </c>
      <c r="BD78" s="4">
        <v>2169549</v>
      </c>
      <c r="BE78" s="4">
        <v>3180043</v>
      </c>
      <c r="BF78" s="4">
        <v>2300455</v>
      </c>
      <c r="BG78" s="4">
        <v>4080956</v>
      </c>
      <c r="BH78" s="4">
        <v>4884244</v>
      </c>
      <c r="BI78" s="4">
        <v>450849</v>
      </c>
      <c r="BJ78" s="4">
        <v>1173775</v>
      </c>
      <c r="BK78" s="4">
        <v>1955434</v>
      </c>
      <c r="BL78" s="4">
        <v>623578</v>
      </c>
      <c r="BM78" s="4">
        <v>439786</v>
      </c>
      <c r="BN78" s="4">
        <v>1632241</v>
      </c>
      <c r="BO78" s="4">
        <v>1954758</v>
      </c>
      <c r="BP78" s="4">
        <v>1431420</v>
      </c>
      <c r="BQ78" s="4">
        <v>2607184</v>
      </c>
      <c r="BR78" s="4">
        <v>534472</v>
      </c>
      <c r="BS78" s="4">
        <v>1488215</v>
      </c>
      <c r="BT78" s="4">
        <v>937540</v>
      </c>
      <c r="BU78" s="4">
        <v>1321441</v>
      </c>
      <c r="BV78" s="4">
        <v>2277727</v>
      </c>
      <c r="BW78" s="4">
        <v>2112186</v>
      </c>
      <c r="BX78" s="4">
        <v>786888</v>
      </c>
      <c r="BY78" s="4">
        <v>179000</v>
      </c>
      <c r="BZ78" s="4"/>
      <c r="CA78" s="4">
        <f t="shared" si="16"/>
        <v>136066168</v>
      </c>
    </row>
    <row r="79" spans="1:79" x14ac:dyDescent="0.25">
      <c r="A79" s="10" t="s">
        <v>717</v>
      </c>
      <c r="B79" s="10" t="s">
        <v>718</v>
      </c>
      <c r="C79" s="4">
        <v>579622</v>
      </c>
      <c r="D79" s="4">
        <v>1784704</v>
      </c>
      <c r="E79" s="4">
        <v>562194</v>
      </c>
      <c r="F79" s="4">
        <v>447333</v>
      </c>
      <c r="G79" s="4">
        <v>485506</v>
      </c>
      <c r="H79" s="4">
        <v>375125</v>
      </c>
      <c r="I79" s="4">
        <v>314004</v>
      </c>
      <c r="J79" s="4">
        <v>1004651</v>
      </c>
      <c r="K79" s="4">
        <v>883975</v>
      </c>
      <c r="L79" s="4">
        <v>514184</v>
      </c>
      <c r="M79" s="4">
        <v>511478</v>
      </c>
      <c r="N79" s="4">
        <v>2153311</v>
      </c>
      <c r="O79" s="4">
        <v>2720100</v>
      </c>
      <c r="P79" s="4">
        <v>506280</v>
      </c>
      <c r="Q79" s="4">
        <v>11996889</v>
      </c>
      <c r="R79" s="4">
        <v>1454480</v>
      </c>
      <c r="S79" s="4">
        <v>1038687</v>
      </c>
      <c r="T79" s="4">
        <v>906094</v>
      </c>
      <c r="U79" s="4">
        <v>1098186</v>
      </c>
      <c r="V79" s="4">
        <v>2388840</v>
      </c>
      <c r="W79" s="4">
        <v>2033759</v>
      </c>
      <c r="X79" s="4">
        <v>243243</v>
      </c>
      <c r="Y79" s="4">
        <v>1040546</v>
      </c>
      <c r="Z79" s="4">
        <v>3109732</v>
      </c>
      <c r="AA79" s="4">
        <v>633608</v>
      </c>
      <c r="AB79" s="4">
        <v>837927</v>
      </c>
      <c r="AC79" s="4">
        <v>692314</v>
      </c>
      <c r="AD79" s="4">
        <v>4695248</v>
      </c>
      <c r="AE79" s="4">
        <v>117644</v>
      </c>
      <c r="AF79" s="4">
        <v>741175</v>
      </c>
      <c r="AG79" s="4">
        <v>62219</v>
      </c>
      <c r="AH79" s="4">
        <v>1583884</v>
      </c>
      <c r="AI79" s="4">
        <v>1896160</v>
      </c>
      <c r="AJ79" s="4">
        <v>1773100</v>
      </c>
      <c r="AK79" s="4">
        <v>181539</v>
      </c>
      <c r="AL79" s="4">
        <v>227797</v>
      </c>
      <c r="AM79" s="4">
        <v>842529</v>
      </c>
      <c r="AN79" s="4">
        <v>3871787</v>
      </c>
      <c r="AO79" s="4">
        <v>1130750</v>
      </c>
      <c r="AP79" s="4">
        <v>1277329</v>
      </c>
      <c r="AQ79" s="4">
        <v>3417491</v>
      </c>
      <c r="AR79" s="4">
        <v>922826</v>
      </c>
      <c r="AS79" s="4">
        <v>494189</v>
      </c>
      <c r="AT79" s="4">
        <v>1150908</v>
      </c>
      <c r="AU79" s="4">
        <v>1438688</v>
      </c>
      <c r="AV79" s="4">
        <v>849748</v>
      </c>
      <c r="AW79" s="4">
        <v>940270</v>
      </c>
      <c r="AX79" s="4">
        <v>411534</v>
      </c>
      <c r="AY79" s="4">
        <v>2672471</v>
      </c>
      <c r="AZ79" s="4">
        <v>67554</v>
      </c>
      <c r="BA79" s="4">
        <v>829622</v>
      </c>
      <c r="BB79" s="4">
        <v>1272730</v>
      </c>
      <c r="BC79" s="4">
        <v>890069</v>
      </c>
      <c r="BD79" s="4">
        <v>2334424</v>
      </c>
      <c r="BE79" s="4">
        <v>2812397</v>
      </c>
      <c r="BF79" s="4">
        <v>1515701</v>
      </c>
      <c r="BG79" s="4">
        <v>3950184</v>
      </c>
      <c r="BH79" s="4">
        <v>7381636</v>
      </c>
      <c r="BI79" s="4">
        <v>461092</v>
      </c>
      <c r="BJ79" s="4">
        <v>241721</v>
      </c>
      <c r="BK79" s="4">
        <v>1467636</v>
      </c>
      <c r="BL79" s="4">
        <v>420650</v>
      </c>
      <c r="BM79" s="4">
        <v>341723</v>
      </c>
      <c r="BN79" s="4">
        <v>690193</v>
      </c>
      <c r="BO79" s="4">
        <v>1010720</v>
      </c>
      <c r="BP79" s="4">
        <v>1452479</v>
      </c>
      <c r="BQ79" s="4">
        <v>1880674</v>
      </c>
      <c r="BR79" s="4">
        <v>426198</v>
      </c>
      <c r="BS79" s="4">
        <v>675781</v>
      </c>
      <c r="BT79" s="4">
        <v>484307</v>
      </c>
      <c r="BU79" s="4">
        <v>1346080</v>
      </c>
      <c r="BV79" s="4">
        <v>3806014</v>
      </c>
      <c r="BW79" s="4">
        <v>2300958</v>
      </c>
      <c r="BX79" s="4">
        <v>2910104</v>
      </c>
      <c r="BY79" s="4">
        <v>838909</v>
      </c>
      <c r="BZ79" s="4"/>
      <c r="CA79" s="4">
        <f t="shared" si="16"/>
        <v>112825614</v>
      </c>
    </row>
    <row r="80" spans="1:79" x14ac:dyDescent="0.25">
      <c r="A80" s="9" t="s">
        <v>719</v>
      </c>
      <c r="B80" s="9" t="s">
        <v>720</v>
      </c>
      <c r="C80" s="4">
        <v>117623</v>
      </c>
      <c r="D80" s="4">
        <v>1340091</v>
      </c>
      <c r="E80" s="4">
        <v>399970</v>
      </c>
      <c r="F80" s="4">
        <v>604898</v>
      </c>
      <c r="G80" s="4">
        <v>214666</v>
      </c>
      <c r="H80" s="4">
        <v>75279</v>
      </c>
      <c r="I80" s="4">
        <v>238893</v>
      </c>
      <c r="J80" s="4">
        <v>746952</v>
      </c>
      <c r="K80" s="4">
        <v>232844</v>
      </c>
      <c r="L80" s="4">
        <v>60635</v>
      </c>
      <c r="M80" s="4">
        <v>224523</v>
      </c>
      <c r="N80" s="4">
        <v>3487930</v>
      </c>
      <c r="O80" s="4">
        <v>9647306</v>
      </c>
      <c r="P80" s="4">
        <v>34809</v>
      </c>
      <c r="Q80" s="4">
        <v>3850875</v>
      </c>
      <c r="R80" s="4">
        <v>285985</v>
      </c>
      <c r="S80" s="4">
        <v>688482</v>
      </c>
      <c r="T80" s="4">
        <v>1678924</v>
      </c>
      <c r="U80" s="4">
        <v>249554</v>
      </c>
      <c r="V80" s="4">
        <v>384325</v>
      </c>
      <c r="W80" s="4">
        <v>1333362</v>
      </c>
      <c r="X80" s="4">
        <v>112873</v>
      </c>
      <c r="Y80" s="4">
        <v>533623</v>
      </c>
      <c r="Z80" s="4">
        <v>978561</v>
      </c>
      <c r="AA80" s="4">
        <v>735651</v>
      </c>
      <c r="AB80" s="4">
        <v>204929</v>
      </c>
      <c r="AC80" s="4">
        <v>401166</v>
      </c>
      <c r="AD80" s="4">
        <v>1384351</v>
      </c>
      <c r="AE80" s="4">
        <v>41850</v>
      </c>
      <c r="AF80" s="4">
        <v>988698</v>
      </c>
      <c r="AG80" s="4">
        <v>13121</v>
      </c>
      <c r="AH80" s="4">
        <v>1394992</v>
      </c>
      <c r="AI80" s="4">
        <v>4718661</v>
      </c>
      <c r="AJ80" s="4">
        <v>1047466</v>
      </c>
      <c r="AK80" s="4">
        <v>64945</v>
      </c>
      <c r="AL80" s="4">
        <v>206145</v>
      </c>
      <c r="AM80" s="4">
        <v>198627</v>
      </c>
      <c r="AN80" s="4">
        <v>5980820</v>
      </c>
      <c r="AO80" s="4">
        <v>185672</v>
      </c>
      <c r="AP80" s="4">
        <v>504003</v>
      </c>
      <c r="AQ80" s="4">
        <v>875191</v>
      </c>
      <c r="AR80" s="4">
        <v>2665229</v>
      </c>
      <c r="AS80" s="4">
        <v>283842</v>
      </c>
      <c r="AT80" s="4">
        <v>415030</v>
      </c>
      <c r="AU80" s="4">
        <v>3067851</v>
      </c>
      <c r="AV80" s="4">
        <v>1418962</v>
      </c>
      <c r="AW80" s="4">
        <v>82463</v>
      </c>
      <c r="AX80" s="4">
        <v>38238</v>
      </c>
      <c r="AY80" s="4">
        <v>925178</v>
      </c>
      <c r="AZ80" s="4">
        <v>26471</v>
      </c>
      <c r="BA80" s="4">
        <v>1496412</v>
      </c>
      <c r="BB80" s="4">
        <v>651449</v>
      </c>
      <c r="BC80" s="4">
        <v>558149</v>
      </c>
      <c r="BD80" s="4">
        <v>714715</v>
      </c>
      <c r="BE80" s="4">
        <v>1453454</v>
      </c>
      <c r="BF80" s="4">
        <v>1438763</v>
      </c>
      <c r="BG80" s="4">
        <v>9008727</v>
      </c>
      <c r="BH80" s="4">
        <v>3394199</v>
      </c>
      <c r="BI80" s="4">
        <v>44931</v>
      </c>
      <c r="BJ80" s="4">
        <v>261826</v>
      </c>
      <c r="BK80" s="4">
        <v>3942338</v>
      </c>
      <c r="BL80" s="4">
        <v>241866</v>
      </c>
      <c r="BM80" s="4">
        <v>345006</v>
      </c>
      <c r="BN80" s="4">
        <v>1980625</v>
      </c>
      <c r="BO80" s="4">
        <v>1061229</v>
      </c>
      <c r="BP80" s="4">
        <v>891463</v>
      </c>
      <c r="BQ80" s="4">
        <v>1091114</v>
      </c>
      <c r="BR80" s="4">
        <v>246617</v>
      </c>
      <c r="BS80" s="4">
        <v>502959</v>
      </c>
      <c r="BT80" s="4">
        <v>200705</v>
      </c>
      <c r="BU80" s="4">
        <v>463614</v>
      </c>
      <c r="BV80" s="4">
        <v>1307957</v>
      </c>
      <c r="BW80" s="4">
        <v>3107483</v>
      </c>
      <c r="BX80" s="4">
        <v>1721293</v>
      </c>
      <c r="BY80" s="4">
        <v>3037027</v>
      </c>
      <c r="BZ80" s="4"/>
      <c r="CA80" s="4">
        <f t="shared" si="16"/>
        <v>94556456</v>
      </c>
    </row>
    <row r="81" spans="1:79" x14ac:dyDescent="0.25">
      <c r="A81" s="3" t="s">
        <v>721</v>
      </c>
      <c r="B81" s="3" t="s">
        <v>722</v>
      </c>
      <c r="C81" s="4"/>
      <c r="D81" s="4"/>
      <c r="E81" s="4"/>
      <c r="F81" s="4"/>
      <c r="G81" s="4"/>
      <c r="H81" s="4"/>
      <c r="I81" s="4"/>
      <c r="J81" s="4"/>
      <c r="K81" s="4">
        <v>0</v>
      </c>
      <c r="L81" s="4"/>
      <c r="M81" s="4">
        <v>0</v>
      </c>
      <c r="N81" s="4"/>
      <c r="O81" s="4"/>
      <c r="P81" s="4"/>
      <c r="Q81" s="4"/>
      <c r="R81" s="4"/>
      <c r="S81" s="4"/>
      <c r="T81" s="4"/>
      <c r="U81" s="4">
        <v>0</v>
      </c>
      <c r="V81" s="4"/>
      <c r="W81" s="4"/>
      <c r="X81" s="4"/>
      <c r="Y81" s="4"/>
      <c r="Z81" s="4"/>
      <c r="AA81" s="4"/>
      <c r="AB81" s="4"/>
      <c r="AC81" s="4"/>
      <c r="AD81" s="4">
        <v>0</v>
      </c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>
        <v>117590</v>
      </c>
      <c r="BZ81" s="4"/>
      <c r="CA81" s="4">
        <f t="shared" si="16"/>
        <v>117590</v>
      </c>
    </row>
    <row r="82" spans="1:79" x14ac:dyDescent="0.25">
      <c r="A82" s="10" t="s">
        <v>723</v>
      </c>
      <c r="B82" s="10" t="s">
        <v>724</v>
      </c>
      <c r="C82" s="4">
        <v>252193</v>
      </c>
      <c r="D82" s="4">
        <v>1813151</v>
      </c>
      <c r="E82" s="4">
        <v>185840</v>
      </c>
      <c r="F82" s="4">
        <v>167451</v>
      </c>
      <c r="G82" s="4">
        <v>335106</v>
      </c>
      <c r="H82" s="4">
        <v>141790</v>
      </c>
      <c r="I82" s="4">
        <v>1040872</v>
      </c>
      <c r="J82" s="4">
        <v>277301</v>
      </c>
      <c r="K82" s="4">
        <v>291665</v>
      </c>
      <c r="L82" s="4">
        <v>95388</v>
      </c>
      <c r="M82" s="4">
        <v>299578</v>
      </c>
      <c r="N82" s="4">
        <v>712674</v>
      </c>
      <c r="O82" s="4">
        <v>682395</v>
      </c>
      <c r="P82" s="4">
        <v>166060</v>
      </c>
      <c r="Q82" s="4">
        <v>1854822</v>
      </c>
      <c r="R82" s="4">
        <v>551915</v>
      </c>
      <c r="S82" s="4">
        <v>1022468</v>
      </c>
      <c r="T82" s="4">
        <v>294645</v>
      </c>
      <c r="U82" s="4">
        <v>948254</v>
      </c>
      <c r="V82" s="4">
        <v>282399</v>
      </c>
      <c r="W82" s="4">
        <v>214304</v>
      </c>
      <c r="X82" s="4">
        <v>201490</v>
      </c>
      <c r="Y82" s="4">
        <v>612952</v>
      </c>
      <c r="Z82" s="4">
        <v>518701</v>
      </c>
      <c r="AA82" s="4">
        <v>200845</v>
      </c>
      <c r="AB82" s="4">
        <v>817673</v>
      </c>
      <c r="AC82" s="4">
        <v>211517</v>
      </c>
      <c r="AD82" s="4">
        <v>1143938</v>
      </c>
      <c r="AE82" s="4">
        <v>79598</v>
      </c>
      <c r="AF82" s="4">
        <v>702197</v>
      </c>
      <c r="AG82" s="4">
        <v>78851</v>
      </c>
      <c r="AH82" s="4">
        <v>400284</v>
      </c>
      <c r="AI82" s="4">
        <v>470637</v>
      </c>
      <c r="AJ82" s="4">
        <v>309498</v>
      </c>
      <c r="AK82" s="4">
        <v>89504</v>
      </c>
      <c r="AL82" s="4">
        <v>121822</v>
      </c>
      <c r="AM82" s="4">
        <v>381304</v>
      </c>
      <c r="AN82" s="4">
        <v>1467410</v>
      </c>
      <c r="AO82" s="4">
        <v>429237</v>
      </c>
      <c r="AP82" s="4">
        <v>271815</v>
      </c>
      <c r="AQ82" s="4">
        <v>939445</v>
      </c>
      <c r="AR82" s="4">
        <v>123632</v>
      </c>
      <c r="AS82" s="4">
        <v>218451</v>
      </c>
      <c r="AT82" s="4">
        <v>160886</v>
      </c>
      <c r="AU82" s="4">
        <v>309473</v>
      </c>
      <c r="AV82" s="4">
        <v>344717</v>
      </c>
      <c r="AW82" s="4">
        <v>94359</v>
      </c>
      <c r="AX82" s="4">
        <v>656761</v>
      </c>
      <c r="AY82" s="4">
        <v>1286311</v>
      </c>
      <c r="AZ82" s="4">
        <v>132635</v>
      </c>
      <c r="BA82" s="4">
        <v>318011</v>
      </c>
      <c r="BB82" s="4">
        <v>1443514</v>
      </c>
      <c r="BC82" s="4">
        <v>527763</v>
      </c>
      <c r="BD82" s="4">
        <v>544362</v>
      </c>
      <c r="BE82" s="4">
        <v>500181</v>
      </c>
      <c r="BF82" s="4">
        <v>317336</v>
      </c>
      <c r="BG82" s="4">
        <v>1080202</v>
      </c>
      <c r="BH82" s="4">
        <v>352150</v>
      </c>
      <c r="BI82" s="4">
        <v>111997</v>
      </c>
      <c r="BJ82" s="4">
        <v>147320</v>
      </c>
      <c r="BK82" s="4">
        <v>234568</v>
      </c>
      <c r="BL82" s="4">
        <v>129201</v>
      </c>
      <c r="BM82" s="4">
        <v>253734</v>
      </c>
      <c r="BN82" s="4">
        <v>316427</v>
      </c>
      <c r="BO82" s="4">
        <v>135717</v>
      </c>
      <c r="BP82" s="4">
        <v>202710</v>
      </c>
      <c r="BQ82" s="4">
        <v>396693</v>
      </c>
      <c r="BR82" s="4">
        <v>176438</v>
      </c>
      <c r="BS82" s="4">
        <v>154225</v>
      </c>
      <c r="BT82" s="4">
        <v>467756</v>
      </c>
      <c r="BU82" s="4">
        <v>302684</v>
      </c>
      <c r="BV82" s="4">
        <v>410762</v>
      </c>
      <c r="BW82" s="4">
        <v>451995</v>
      </c>
      <c r="BX82" s="4">
        <v>2887595</v>
      </c>
      <c r="BY82" s="4">
        <v>1782470</v>
      </c>
      <c r="BZ82" s="4"/>
      <c r="CA82" s="4">
        <f t="shared" si="16"/>
        <v>38052025</v>
      </c>
    </row>
    <row r="83" spans="1:79" x14ac:dyDescent="0.25">
      <c r="A83" s="10" t="s">
        <v>725</v>
      </c>
      <c r="B83" s="10" t="s">
        <v>726</v>
      </c>
      <c r="C83" s="4">
        <v>202004</v>
      </c>
      <c r="D83" s="4">
        <v>967491</v>
      </c>
      <c r="E83" s="4">
        <v>405957</v>
      </c>
      <c r="F83" s="4">
        <v>675827</v>
      </c>
      <c r="G83" s="4">
        <v>373551</v>
      </c>
      <c r="H83" s="4">
        <v>263515</v>
      </c>
      <c r="I83" s="4">
        <v>409576</v>
      </c>
      <c r="J83" s="4">
        <v>481610</v>
      </c>
      <c r="K83" s="4">
        <v>533317</v>
      </c>
      <c r="L83" s="4">
        <v>329563</v>
      </c>
      <c r="M83" s="4">
        <v>439907</v>
      </c>
      <c r="N83" s="4">
        <v>475794</v>
      </c>
      <c r="O83" s="4">
        <v>2208956</v>
      </c>
      <c r="P83" s="4">
        <v>402344</v>
      </c>
      <c r="Q83" s="4">
        <v>1335253</v>
      </c>
      <c r="R83" s="4">
        <v>510497</v>
      </c>
      <c r="S83" s="4">
        <v>357825</v>
      </c>
      <c r="T83" s="4">
        <v>481520</v>
      </c>
      <c r="U83" s="4">
        <v>1278505</v>
      </c>
      <c r="V83" s="4">
        <v>984191</v>
      </c>
      <c r="W83" s="4">
        <v>1108387</v>
      </c>
      <c r="X83" s="4">
        <v>384600</v>
      </c>
      <c r="Y83" s="4">
        <v>518156</v>
      </c>
      <c r="Z83" s="4">
        <v>1259015</v>
      </c>
      <c r="AA83" s="4">
        <v>303233</v>
      </c>
      <c r="AB83" s="4">
        <v>389572</v>
      </c>
      <c r="AC83" s="4">
        <v>444712</v>
      </c>
      <c r="AD83" s="4">
        <v>620261</v>
      </c>
      <c r="AE83" s="4">
        <v>290797</v>
      </c>
      <c r="AF83" s="4">
        <v>437999</v>
      </c>
      <c r="AG83" s="4">
        <v>263757</v>
      </c>
      <c r="AH83" s="4">
        <v>944278</v>
      </c>
      <c r="AI83" s="4">
        <v>2697414</v>
      </c>
      <c r="AJ83" s="4">
        <v>410556</v>
      </c>
      <c r="AK83" s="4">
        <v>197698</v>
      </c>
      <c r="AL83" s="4">
        <v>588928</v>
      </c>
      <c r="AM83" s="4">
        <v>488356</v>
      </c>
      <c r="AN83" s="4">
        <v>830231</v>
      </c>
      <c r="AO83" s="4">
        <v>539768</v>
      </c>
      <c r="AP83" s="4">
        <v>1304347</v>
      </c>
      <c r="AQ83" s="4">
        <v>603384</v>
      </c>
      <c r="AR83" s="4">
        <v>1190069</v>
      </c>
      <c r="AS83" s="4">
        <v>668353</v>
      </c>
      <c r="AT83" s="4">
        <v>290404</v>
      </c>
      <c r="AU83" s="4">
        <v>623002</v>
      </c>
      <c r="AV83" s="4">
        <v>538136</v>
      </c>
      <c r="AW83" s="4">
        <v>287233</v>
      </c>
      <c r="AX83" s="4">
        <v>356908</v>
      </c>
      <c r="AY83" s="4">
        <v>530911</v>
      </c>
      <c r="AZ83" s="4">
        <v>274522</v>
      </c>
      <c r="BA83" s="4">
        <v>469810</v>
      </c>
      <c r="BB83" s="4">
        <v>442079</v>
      </c>
      <c r="BC83" s="4">
        <v>318009</v>
      </c>
      <c r="BD83" s="4">
        <v>448968</v>
      </c>
      <c r="BE83" s="4">
        <v>760065</v>
      </c>
      <c r="BF83" s="4">
        <v>701373</v>
      </c>
      <c r="BG83" s="4">
        <v>3353717</v>
      </c>
      <c r="BH83" s="4">
        <v>1831836</v>
      </c>
      <c r="BI83" s="4">
        <v>407790</v>
      </c>
      <c r="BJ83" s="4">
        <v>456314</v>
      </c>
      <c r="BK83" s="4">
        <v>492624</v>
      </c>
      <c r="BL83" s="4">
        <v>362075</v>
      </c>
      <c r="BM83" s="4">
        <v>439354</v>
      </c>
      <c r="BN83" s="4">
        <v>454969</v>
      </c>
      <c r="BO83" s="4">
        <v>758649</v>
      </c>
      <c r="BP83" s="4">
        <v>508858</v>
      </c>
      <c r="BQ83" s="4">
        <v>640114</v>
      </c>
      <c r="BR83" s="4">
        <v>594734</v>
      </c>
      <c r="BS83" s="4">
        <v>333741</v>
      </c>
      <c r="BT83" s="4">
        <v>355261</v>
      </c>
      <c r="BU83" s="4">
        <v>979022</v>
      </c>
      <c r="BV83" s="4">
        <v>809530</v>
      </c>
      <c r="BW83" s="4">
        <v>521388</v>
      </c>
      <c r="BX83" s="4">
        <v>1097253</v>
      </c>
      <c r="BY83" s="4">
        <v>68932</v>
      </c>
      <c r="BZ83" s="4"/>
      <c r="CA83" s="4">
        <f t="shared" si="16"/>
        <v>50108655</v>
      </c>
    </row>
    <row r="84" spans="1:79" x14ac:dyDescent="0.25">
      <c r="A84" s="10" t="s">
        <v>727</v>
      </c>
      <c r="B84" s="10" t="s">
        <v>728</v>
      </c>
      <c r="C84" s="4">
        <v>1823939</v>
      </c>
      <c r="D84" s="4">
        <v>17535835</v>
      </c>
      <c r="E84" s="4">
        <v>1150708</v>
      </c>
      <c r="F84" s="4">
        <v>6622921</v>
      </c>
      <c r="G84" s="4">
        <v>2327078</v>
      </c>
      <c r="H84" s="4">
        <v>2105104</v>
      </c>
      <c r="I84" s="4">
        <v>2268495</v>
      </c>
      <c r="J84" s="4">
        <v>10311454</v>
      </c>
      <c r="K84" s="4">
        <v>1007735</v>
      </c>
      <c r="L84" s="4">
        <v>1359896</v>
      </c>
      <c r="M84" s="4">
        <v>1095001</v>
      </c>
      <c r="N84" s="4">
        <v>19943310</v>
      </c>
      <c r="O84" s="4">
        <v>24966822</v>
      </c>
      <c r="P84" s="4">
        <v>1223151</v>
      </c>
      <c r="Q84" s="4">
        <v>54525314</v>
      </c>
      <c r="R84" s="4">
        <v>5646002</v>
      </c>
      <c r="S84" s="4">
        <v>4698908</v>
      </c>
      <c r="T84" s="4">
        <v>5858885</v>
      </c>
      <c r="U84" s="4">
        <v>3667702</v>
      </c>
      <c r="V84" s="4">
        <v>3575511</v>
      </c>
      <c r="W84" s="4">
        <v>8344704</v>
      </c>
      <c r="X84" s="4">
        <v>805069</v>
      </c>
      <c r="Y84" s="4">
        <v>2410243</v>
      </c>
      <c r="Z84" s="4">
        <v>16730231</v>
      </c>
      <c r="AA84" s="4">
        <v>1998799</v>
      </c>
      <c r="AB84" s="4">
        <v>2850155</v>
      </c>
      <c r="AC84" s="4">
        <v>3248903</v>
      </c>
      <c r="AD84" s="4">
        <v>11176073</v>
      </c>
      <c r="AE84" s="4">
        <v>849003</v>
      </c>
      <c r="AF84" s="4">
        <v>3198334</v>
      </c>
      <c r="AG84" s="4">
        <v>1089876</v>
      </c>
      <c r="AH84" s="4">
        <v>8693311</v>
      </c>
      <c r="AI84" s="4">
        <v>57876541</v>
      </c>
      <c r="AJ84" s="4">
        <v>5888450</v>
      </c>
      <c r="AK84" s="4">
        <v>499127</v>
      </c>
      <c r="AL84" s="4">
        <v>1068360</v>
      </c>
      <c r="AM84" s="4">
        <v>2584565</v>
      </c>
      <c r="AN84" s="4">
        <v>31300411</v>
      </c>
      <c r="AO84" s="4">
        <v>2011202</v>
      </c>
      <c r="AP84" s="4">
        <v>8694956</v>
      </c>
      <c r="AQ84" s="4">
        <v>13603713</v>
      </c>
      <c r="AR84" s="4">
        <v>3553006</v>
      </c>
      <c r="AS84" s="4">
        <v>1897934</v>
      </c>
      <c r="AT84" s="4">
        <v>1802129</v>
      </c>
      <c r="AU84" s="4">
        <v>17814463</v>
      </c>
      <c r="AV84" s="4">
        <v>8773871</v>
      </c>
      <c r="AW84" s="4">
        <v>1509199</v>
      </c>
      <c r="AX84" s="4">
        <v>2938062</v>
      </c>
      <c r="AY84" s="4">
        <v>17277712</v>
      </c>
      <c r="AZ84" s="4">
        <v>788447</v>
      </c>
      <c r="BA84" s="4">
        <v>3445479</v>
      </c>
      <c r="BB84" s="4">
        <v>3010863</v>
      </c>
      <c r="BC84" s="4">
        <v>5498973</v>
      </c>
      <c r="BD84" s="4">
        <v>8551535</v>
      </c>
      <c r="BE84" s="4">
        <v>13452136</v>
      </c>
      <c r="BF84" s="4">
        <v>11771897</v>
      </c>
      <c r="BG84" s="4">
        <v>27066128</v>
      </c>
      <c r="BH84" s="4">
        <v>29965260</v>
      </c>
      <c r="BI84" s="4">
        <v>2208186</v>
      </c>
      <c r="BJ84" s="4">
        <v>3875891</v>
      </c>
      <c r="BK84" s="4">
        <v>6679077</v>
      </c>
      <c r="BL84" s="4">
        <v>1794269</v>
      </c>
      <c r="BM84" s="4">
        <v>2063392</v>
      </c>
      <c r="BN84" s="4">
        <v>6804246</v>
      </c>
      <c r="BO84" s="4">
        <v>8162443</v>
      </c>
      <c r="BP84" s="4">
        <v>6473817</v>
      </c>
      <c r="BQ84" s="4">
        <v>11180158</v>
      </c>
      <c r="BR84" s="4">
        <v>3028432</v>
      </c>
      <c r="BS84" s="4">
        <v>3258088</v>
      </c>
      <c r="BT84" s="4">
        <v>4134849</v>
      </c>
      <c r="BU84" s="4">
        <v>6387095</v>
      </c>
      <c r="BV84" s="4">
        <v>12152541</v>
      </c>
      <c r="BW84" s="4">
        <v>11796351</v>
      </c>
      <c r="BX84" s="4">
        <v>23622294</v>
      </c>
      <c r="BY84" s="4">
        <v>35463132</v>
      </c>
      <c r="BZ84" s="4"/>
      <c r="CA84" s="4">
        <f t="shared" si="16"/>
        <v>664837152</v>
      </c>
    </row>
    <row r="85" spans="1:79" x14ac:dyDescent="0.25">
      <c r="A85" s="3" t="s">
        <v>729</v>
      </c>
      <c r="B85" s="3" t="s">
        <v>730</v>
      </c>
      <c r="C85" s="4"/>
      <c r="D85" s="4"/>
      <c r="E85" s="4"/>
      <c r="F85" s="4"/>
      <c r="G85" s="4"/>
      <c r="H85" s="4"/>
      <c r="I85" s="4"/>
      <c r="J85" s="4"/>
      <c r="K85" s="4">
        <v>0</v>
      </c>
      <c r="L85" s="4"/>
      <c r="M85" s="4">
        <v>0</v>
      </c>
      <c r="N85" s="4"/>
      <c r="O85" s="4"/>
      <c r="P85" s="4"/>
      <c r="Q85" s="4"/>
      <c r="R85" s="4"/>
      <c r="S85" s="4"/>
      <c r="T85" s="4"/>
      <c r="U85" s="4">
        <v>0</v>
      </c>
      <c r="V85" s="4"/>
      <c r="W85" s="4"/>
      <c r="X85" s="4"/>
      <c r="Y85" s="4"/>
      <c r="Z85" s="4"/>
      <c r="AA85" s="4"/>
      <c r="AB85" s="4"/>
      <c r="AC85" s="4"/>
      <c r="AD85" s="4">
        <v>0</v>
      </c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>
        <v>0</v>
      </c>
      <c r="BZ85" s="4"/>
      <c r="CA85" s="4">
        <f t="shared" si="16"/>
        <v>0</v>
      </c>
    </row>
    <row r="86" spans="1:79" x14ac:dyDescent="0.25">
      <c r="A86" s="80" t="s">
        <v>731</v>
      </c>
      <c r="B86" s="80" t="s">
        <v>732</v>
      </c>
      <c r="C86" s="4">
        <v>16996</v>
      </c>
      <c r="D86" s="4">
        <v>1806899</v>
      </c>
      <c r="E86" s="4">
        <v>62054</v>
      </c>
      <c r="F86" s="4">
        <v>3496</v>
      </c>
      <c r="G86" s="4">
        <v>50201</v>
      </c>
      <c r="H86" s="4">
        <v>66486</v>
      </c>
      <c r="I86" s="4">
        <v>2000</v>
      </c>
      <c r="J86" s="4">
        <v>2333</v>
      </c>
      <c r="K86" s="4">
        <v>90739</v>
      </c>
      <c r="L86" s="4">
        <v>7929</v>
      </c>
      <c r="M86" s="4">
        <v>23405</v>
      </c>
      <c r="N86" s="4">
        <v>348393</v>
      </c>
      <c r="O86" s="4">
        <v>767459</v>
      </c>
      <c r="P86" s="4">
        <v>18240</v>
      </c>
      <c r="Q86" s="4">
        <v>219461</v>
      </c>
      <c r="R86" s="4">
        <v>1173</v>
      </c>
      <c r="S86" s="4">
        <v>357259</v>
      </c>
      <c r="T86" s="4">
        <v>115748</v>
      </c>
      <c r="U86" s="4">
        <v>51741</v>
      </c>
      <c r="V86" s="4">
        <v>27425</v>
      </c>
      <c r="W86" s="4">
        <v>439026</v>
      </c>
      <c r="X86" s="4">
        <v>0</v>
      </c>
      <c r="Y86" s="4">
        <v>12556</v>
      </c>
      <c r="Z86" s="4">
        <v>0</v>
      </c>
      <c r="AA86" s="4">
        <v>0</v>
      </c>
      <c r="AB86" s="4">
        <v>51100</v>
      </c>
      <c r="AC86" s="4">
        <v>0</v>
      </c>
      <c r="AD86" s="4">
        <v>264099</v>
      </c>
      <c r="AE86" s="4">
        <v>0</v>
      </c>
      <c r="AF86" s="4">
        <v>26830</v>
      </c>
      <c r="AG86" s="4">
        <v>18676</v>
      </c>
      <c r="AH86" s="4">
        <v>56741</v>
      </c>
      <c r="AI86" s="4">
        <v>1439221</v>
      </c>
      <c r="AJ86" s="4">
        <v>100064</v>
      </c>
      <c r="AK86" s="4">
        <v>17149</v>
      </c>
      <c r="AL86" s="4">
        <v>1454</v>
      </c>
      <c r="AM86" s="4">
        <v>52505</v>
      </c>
      <c r="AN86" s="4">
        <v>2128138</v>
      </c>
      <c r="AO86" s="4">
        <v>31445</v>
      </c>
      <c r="AP86" s="4">
        <v>0</v>
      </c>
      <c r="AQ86" s="4">
        <v>184281</v>
      </c>
      <c r="AR86" s="4">
        <v>328622</v>
      </c>
      <c r="AS86" s="4">
        <v>332950</v>
      </c>
      <c r="AT86" s="4">
        <v>143508</v>
      </c>
      <c r="AU86" s="4">
        <v>145733</v>
      </c>
      <c r="AV86" s="4">
        <v>204320</v>
      </c>
      <c r="AW86" s="4">
        <v>19474</v>
      </c>
      <c r="AX86" s="4">
        <v>58645</v>
      </c>
      <c r="AY86" s="4">
        <v>808661</v>
      </c>
      <c r="AZ86" s="4">
        <v>9984</v>
      </c>
      <c r="BA86" s="4">
        <v>477797</v>
      </c>
      <c r="BB86" s="4">
        <v>45355</v>
      </c>
      <c r="BC86" s="4">
        <v>0</v>
      </c>
      <c r="BD86" s="4">
        <v>106685</v>
      </c>
      <c r="BE86" s="4">
        <v>508013</v>
      </c>
      <c r="BF86" s="4">
        <v>289767</v>
      </c>
      <c r="BG86" s="4">
        <v>303598</v>
      </c>
      <c r="BH86" s="4">
        <v>2274189</v>
      </c>
      <c r="BI86" s="4">
        <v>0</v>
      </c>
      <c r="BJ86" s="4">
        <v>1800</v>
      </c>
      <c r="BK86" s="4">
        <v>41803</v>
      </c>
      <c r="BL86" s="4">
        <v>0</v>
      </c>
      <c r="BM86" s="4">
        <v>2976</v>
      </c>
      <c r="BN86" s="4">
        <v>0</v>
      </c>
      <c r="BO86" s="4">
        <v>1829</v>
      </c>
      <c r="BP86" s="4">
        <v>648</v>
      </c>
      <c r="BQ86" s="4">
        <v>184290</v>
      </c>
      <c r="BR86" s="4">
        <v>20133</v>
      </c>
      <c r="BS86" s="4">
        <v>138992</v>
      </c>
      <c r="BT86" s="4">
        <v>37467</v>
      </c>
      <c r="BU86" s="4">
        <v>52005</v>
      </c>
      <c r="BV86" s="4">
        <v>466766</v>
      </c>
      <c r="BW86" s="4">
        <v>26849</v>
      </c>
      <c r="BX86" s="4">
        <v>214185</v>
      </c>
      <c r="BY86" s="4">
        <v>0</v>
      </c>
      <c r="BZ86" s="4"/>
      <c r="CA86" s="4">
        <f t="shared" si="16"/>
        <v>16109766</v>
      </c>
    </row>
    <row r="87" spans="1:79" x14ac:dyDescent="0.25">
      <c r="A87" s="80" t="s">
        <v>733</v>
      </c>
      <c r="B87" s="80" t="s">
        <v>734</v>
      </c>
      <c r="C87" s="4">
        <v>406507</v>
      </c>
      <c r="D87" s="4">
        <v>1391008</v>
      </c>
      <c r="E87" s="4">
        <v>449233</v>
      </c>
      <c r="F87" s="4">
        <v>954522</v>
      </c>
      <c r="G87" s="4">
        <v>411773</v>
      </c>
      <c r="H87" s="4">
        <v>342953</v>
      </c>
      <c r="I87" s="4">
        <v>385065</v>
      </c>
      <c r="J87" s="4">
        <v>2434505</v>
      </c>
      <c r="K87" s="4">
        <v>622590</v>
      </c>
      <c r="L87" s="4">
        <v>272682</v>
      </c>
      <c r="M87" s="4">
        <v>502641</v>
      </c>
      <c r="N87" s="4">
        <v>2479279</v>
      </c>
      <c r="O87" s="4">
        <v>4109082</v>
      </c>
      <c r="P87" s="4">
        <v>456259</v>
      </c>
      <c r="Q87" s="4">
        <v>6715131</v>
      </c>
      <c r="R87" s="4">
        <v>591591</v>
      </c>
      <c r="S87" s="4">
        <v>764045</v>
      </c>
      <c r="T87" s="4">
        <v>696563</v>
      </c>
      <c r="U87" s="4">
        <v>804510</v>
      </c>
      <c r="V87" s="4">
        <v>490546</v>
      </c>
      <c r="W87" s="4">
        <v>1133679</v>
      </c>
      <c r="X87" s="4">
        <v>222342</v>
      </c>
      <c r="Y87" s="4">
        <v>568105</v>
      </c>
      <c r="Z87" s="4">
        <v>1915503</v>
      </c>
      <c r="AA87" s="4">
        <v>1633585</v>
      </c>
      <c r="AB87" s="4">
        <v>381872</v>
      </c>
      <c r="AC87" s="4">
        <v>1055537</v>
      </c>
      <c r="AD87" s="4">
        <v>3136358</v>
      </c>
      <c r="AE87" s="4">
        <v>188221</v>
      </c>
      <c r="AF87" s="4">
        <v>441559</v>
      </c>
      <c r="AG87" s="4">
        <v>241037</v>
      </c>
      <c r="AH87" s="4">
        <v>1962210</v>
      </c>
      <c r="AI87" s="4">
        <v>6434537</v>
      </c>
      <c r="AJ87" s="4">
        <v>1119192</v>
      </c>
      <c r="AK87" s="4">
        <v>206569</v>
      </c>
      <c r="AL87" s="4">
        <v>283662</v>
      </c>
      <c r="AM87" s="4">
        <v>609456</v>
      </c>
      <c r="AN87" s="4">
        <v>2786379</v>
      </c>
      <c r="AO87" s="4">
        <v>607697</v>
      </c>
      <c r="AP87" s="4">
        <v>1072129</v>
      </c>
      <c r="AQ87" s="4">
        <v>1441859</v>
      </c>
      <c r="AR87" s="4">
        <v>668785</v>
      </c>
      <c r="AS87" s="4">
        <v>484646</v>
      </c>
      <c r="AT87" s="4">
        <v>532596</v>
      </c>
      <c r="AU87" s="4">
        <v>3864694</v>
      </c>
      <c r="AV87" s="4">
        <v>860579</v>
      </c>
      <c r="AW87" s="4">
        <v>396553</v>
      </c>
      <c r="AX87" s="4">
        <v>359667</v>
      </c>
      <c r="AY87" s="4">
        <v>1595481</v>
      </c>
      <c r="AZ87" s="4">
        <v>192386</v>
      </c>
      <c r="BA87" s="4">
        <v>41648</v>
      </c>
      <c r="BB87" s="4">
        <v>684766</v>
      </c>
      <c r="BC87" s="4">
        <v>691227</v>
      </c>
      <c r="BD87" s="4">
        <v>1557807</v>
      </c>
      <c r="BE87" s="4">
        <v>1741840</v>
      </c>
      <c r="BF87" s="4">
        <v>817429</v>
      </c>
      <c r="BG87" s="4">
        <v>3660761</v>
      </c>
      <c r="BH87" s="4">
        <v>2781771</v>
      </c>
      <c r="BI87" s="4">
        <v>612414</v>
      </c>
      <c r="BJ87" s="4">
        <v>640085</v>
      </c>
      <c r="BK87" s="4">
        <v>879111</v>
      </c>
      <c r="BL87" s="4">
        <v>453325</v>
      </c>
      <c r="BM87" s="4">
        <v>468691</v>
      </c>
      <c r="BN87" s="4">
        <v>793408</v>
      </c>
      <c r="BO87" s="4">
        <v>1222734</v>
      </c>
      <c r="BP87" s="4">
        <v>1097230</v>
      </c>
      <c r="BQ87" s="4">
        <v>1351088</v>
      </c>
      <c r="BR87" s="4">
        <v>795460</v>
      </c>
      <c r="BS87" s="4">
        <v>593520</v>
      </c>
      <c r="BT87" s="4">
        <v>666887</v>
      </c>
      <c r="BU87" s="4">
        <v>639291</v>
      </c>
      <c r="BV87" s="4">
        <v>1491819</v>
      </c>
      <c r="BW87" s="4">
        <v>1795374</v>
      </c>
      <c r="BX87" s="4">
        <v>7858323</v>
      </c>
      <c r="BY87" s="4">
        <v>3659862</v>
      </c>
      <c r="BZ87" s="4"/>
      <c r="CA87" s="4">
        <f t="shared" si="16"/>
        <v>98673231</v>
      </c>
    </row>
    <row r="88" spans="1:79" x14ac:dyDescent="0.25">
      <c r="A88" s="3" t="s">
        <v>735</v>
      </c>
      <c r="B88" s="3" t="s">
        <v>736</v>
      </c>
      <c r="C88" s="4">
        <v>10429600</v>
      </c>
      <c r="D88" s="4">
        <v>51324836</v>
      </c>
      <c r="E88" s="4">
        <v>3333555</v>
      </c>
      <c r="F88" s="4">
        <v>28643558</v>
      </c>
      <c r="G88" s="4">
        <v>503660</v>
      </c>
      <c r="H88" s="4">
        <v>3863506</v>
      </c>
      <c r="I88" s="4">
        <v>1618373</v>
      </c>
      <c r="J88" s="4">
        <v>14131163</v>
      </c>
      <c r="K88" s="4">
        <v>3471833</v>
      </c>
      <c r="L88" s="4">
        <v>580548</v>
      </c>
      <c r="M88" s="4">
        <v>2530349</v>
      </c>
      <c r="N88" s="4">
        <v>102541983</v>
      </c>
      <c r="O88" s="4">
        <v>51035554</v>
      </c>
      <c r="P88" s="4">
        <v>497018</v>
      </c>
      <c r="Q88" s="4">
        <v>142286489</v>
      </c>
      <c r="R88" s="4">
        <v>3256530</v>
      </c>
      <c r="S88" s="4">
        <v>6156006</v>
      </c>
      <c r="T88" s="4">
        <v>235533</v>
      </c>
      <c r="U88" s="4">
        <v>2937385</v>
      </c>
      <c r="V88" s="4">
        <v>1826702</v>
      </c>
      <c r="W88" s="4">
        <v>4429582</v>
      </c>
      <c r="X88" s="4">
        <v>676548</v>
      </c>
      <c r="Y88" s="4">
        <v>3540618</v>
      </c>
      <c r="Z88" s="4">
        <v>32544312</v>
      </c>
      <c r="AA88" s="4">
        <v>4854408</v>
      </c>
      <c r="AB88" s="4">
        <v>16491503</v>
      </c>
      <c r="AC88" s="4">
        <v>1858523</v>
      </c>
      <c r="AD88" s="4">
        <v>28668754</v>
      </c>
      <c r="AE88" s="4">
        <v>1304893</v>
      </c>
      <c r="AF88" s="4">
        <v>1346439</v>
      </c>
      <c r="AG88" s="4">
        <v>18144</v>
      </c>
      <c r="AH88" s="4">
        <v>22638428</v>
      </c>
      <c r="AI88" s="4">
        <v>58291140</v>
      </c>
      <c r="AJ88" s="4">
        <v>2213600</v>
      </c>
      <c r="AK88" s="4">
        <v>1014638</v>
      </c>
      <c r="AL88" s="4">
        <v>16225</v>
      </c>
      <c r="AM88" s="4">
        <v>1660266</v>
      </c>
      <c r="AN88" s="4">
        <v>21419601</v>
      </c>
      <c r="AO88" s="4">
        <v>74800</v>
      </c>
      <c r="AP88" s="4">
        <v>5345007</v>
      </c>
      <c r="AQ88" s="4">
        <v>12346131</v>
      </c>
      <c r="AR88" s="4">
        <v>1611104</v>
      </c>
      <c r="AS88" s="4">
        <v>2323638</v>
      </c>
      <c r="AT88" s="4">
        <v>0</v>
      </c>
      <c r="AU88" s="4">
        <v>76732187</v>
      </c>
      <c r="AV88" s="4">
        <v>10840338</v>
      </c>
      <c r="AW88" s="4">
        <v>15694522</v>
      </c>
      <c r="AX88" s="4">
        <v>389058</v>
      </c>
      <c r="AY88" s="4">
        <v>2771842</v>
      </c>
      <c r="AZ88" s="4">
        <v>223419</v>
      </c>
      <c r="BA88" s="4">
        <v>668046</v>
      </c>
      <c r="BB88" s="4">
        <v>5578793</v>
      </c>
      <c r="BC88" s="4">
        <v>981830</v>
      </c>
      <c r="BD88" s="4">
        <v>21226633</v>
      </c>
      <c r="BE88" s="4">
        <v>6231262</v>
      </c>
      <c r="BF88" s="4">
        <v>12896236</v>
      </c>
      <c r="BG88" s="4">
        <v>73047168</v>
      </c>
      <c r="BH88" s="4">
        <v>109469869</v>
      </c>
      <c r="BI88" s="4">
        <v>117445</v>
      </c>
      <c r="BJ88" s="4">
        <v>4166655</v>
      </c>
      <c r="BK88" s="4">
        <v>6413039</v>
      </c>
      <c r="BL88" s="4">
        <v>13284196</v>
      </c>
      <c r="BM88" s="4">
        <v>3186270</v>
      </c>
      <c r="BN88" s="4">
        <v>39812308</v>
      </c>
      <c r="BO88" s="4">
        <v>4935769</v>
      </c>
      <c r="BP88" s="4">
        <v>14570557</v>
      </c>
      <c r="BQ88" s="4">
        <v>16348202</v>
      </c>
      <c r="BR88" s="4">
        <v>1108001</v>
      </c>
      <c r="BS88" s="4">
        <v>1071931</v>
      </c>
      <c r="BT88" s="4">
        <v>4150483</v>
      </c>
      <c r="BU88" s="4">
        <v>8332020</v>
      </c>
      <c r="BV88" s="4">
        <v>6139546</v>
      </c>
      <c r="BW88" s="4">
        <v>29199394</v>
      </c>
      <c r="BX88" s="4">
        <v>37753192</v>
      </c>
      <c r="BY88" s="4">
        <v>43565881</v>
      </c>
      <c r="BZ88" s="4"/>
      <c r="CA88" s="4">
        <f t="shared" si="16"/>
        <v>1226798575</v>
      </c>
    </row>
    <row r="89" spans="1:79" x14ac:dyDescent="0.25">
      <c r="A89" s="80" t="s">
        <v>737</v>
      </c>
      <c r="B89" s="80" t="s">
        <v>738</v>
      </c>
      <c r="C89" s="4">
        <v>13315817</v>
      </c>
      <c r="D89" s="4">
        <v>20822834</v>
      </c>
      <c r="E89" s="4">
        <v>1544593</v>
      </c>
      <c r="F89" s="4">
        <v>8065229</v>
      </c>
      <c r="G89" s="4">
        <v>4857084</v>
      </c>
      <c r="H89" s="4">
        <v>2298725</v>
      </c>
      <c r="I89" s="4">
        <v>4480562</v>
      </c>
      <c r="J89" s="4">
        <v>14156673</v>
      </c>
      <c r="K89" s="4">
        <v>3341220</v>
      </c>
      <c r="L89" s="4">
        <v>2688102</v>
      </c>
      <c r="M89" s="4">
        <v>2130252</v>
      </c>
      <c r="N89" s="4">
        <v>28335226</v>
      </c>
      <c r="O89" s="4">
        <v>47181975</v>
      </c>
      <c r="P89" s="4">
        <v>1942986</v>
      </c>
      <c r="Q89" s="4">
        <v>73931945</v>
      </c>
      <c r="R89" s="4">
        <v>10043534</v>
      </c>
      <c r="S89" s="4">
        <v>7684800</v>
      </c>
      <c r="T89" s="4">
        <v>10764112</v>
      </c>
      <c r="U89" s="4">
        <v>5453413</v>
      </c>
      <c r="V89" s="4">
        <v>6674410</v>
      </c>
      <c r="W89" s="4">
        <v>14707631</v>
      </c>
      <c r="X89" s="4">
        <v>1234464</v>
      </c>
      <c r="Y89" s="4">
        <v>4425710</v>
      </c>
      <c r="Z89" s="4">
        <v>26929391</v>
      </c>
      <c r="AA89" s="4">
        <v>12983549</v>
      </c>
      <c r="AB89" s="4">
        <v>5576070</v>
      </c>
      <c r="AC89" s="4">
        <v>4786062</v>
      </c>
      <c r="AD89" s="4">
        <v>14579760</v>
      </c>
      <c r="AE89" s="4">
        <v>2020127</v>
      </c>
      <c r="AF89" s="4">
        <v>3704736</v>
      </c>
      <c r="AG89" s="4">
        <v>1629433</v>
      </c>
      <c r="AH89" s="4">
        <v>12326643</v>
      </c>
      <c r="AI89" s="4">
        <v>71749600</v>
      </c>
      <c r="AJ89" s="4">
        <v>10049919</v>
      </c>
      <c r="AK89" s="4">
        <v>884408</v>
      </c>
      <c r="AL89" s="4">
        <v>2656917</v>
      </c>
      <c r="AM89" s="4">
        <v>3726639</v>
      </c>
      <c r="AN89" s="4">
        <v>64850482</v>
      </c>
      <c r="AO89" s="4">
        <v>17110744</v>
      </c>
      <c r="AP89" s="4">
        <v>41312815</v>
      </c>
      <c r="AQ89" s="4">
        <v>20567705</v>
      </c>
      <c r="AR89" s="4">
        <v>5063191</v>
      </c>
      <c r="AS89" s="4">
        <v>3867190</v>
      </c>
      <c r="AT89" s="4">
        <v>2337711</v>
      </c>
      <c r="AU89" s="4">
        <v>27848504</v>
      </c>
      <c r="AV89" s="4">
        <v>9831796</v>
      </c>
      <c r="AW89" s="4">
        <v>3610811</v>
      </c>
      <c r="AX89" s="4">
        <v>5004365</v>
      </c>
      <c r="AY89" s="4">
        <v>30381621</v>
      </c>
      <c r="AZ89" s="4">
        <v>1480579</v>
      </c>
      <c r="BA89" s="4">
        <v>5557965</v>
      </c>
      <c r="BB89" s="4">
        <v>4698886</v>
      </c>
      <c r="BC89" s="4">
        <v>7080375</v>
      </c>
      <c r="BD89" s="4">
        <v>14298962</v>
      </c>
      <c r="BE89" s="4">
        <v>18599780</v>
      </c>
      <c r="BF89" s="4">
        <v>14488623</v>
      </c>
      <c r="BG89" s="4">
        <v>32675142</v>
      </c>
      <c r="BH89" s="4">
        <v>30419773</v>
      </c>
      <c r="BI89" s="4">
        <v>2327981</v>
      </c>
      <c r="BJ89" s="4">
        <v>6304535</v>
      </c>
      <c r="BK89" s="4">
        <v>11253589</v>
      </c>
      <c r="BL89" s="4">
        <v>3721571</v>
      </c>
      <c r="BM89" s="4">
        <v>2317107</v>
      </c>
      <c r="BN89" s="4">
        <v>9106361</v>
      </c>
      <c r="BO89" s="4">
        <v>14957332</v>
      </c>
      <c r="BP89" s="4">
        <v>12150580</v>
      </c>
      <c r="BQ89" s="4">
        <v>17860900</v>
      </c>
      <c r="BR89" s="4">
        <v>3472600</v>
      </c>
      <c r="BS89" s="4">
        <v>6712004</v>
      </c>
      <c r="BT89" s="4">
        <v>6866010</v>
      </c>
      <c r="BU89" s="4">
        <v>11219942</v>
      </c>
      <c r="BV89" s="4">
        <v>19633552</v>
      </c>
      <c r="BW89" s="4">
        <v>18101450</v>
      </c>
      <c r="BX89" s="4">
        <v>17912322</v>
      </c>
      <c r="BY89" s="4">
        <v>9170397</v>
      </c>
      <c r="BZ89" s="4"/>
      <c r="CA89" s="4">
        <f t="shared" si="16"/>
        <v>997859804</v>
      </c>
    </row>
    <row r="90" spans="1:79" x14ac:dyDescent="0.25">
      <c r="A90" s="80" t="s">
        <v>739</v>
      </c>
      <c r="B90" s="80" t="s">
        <v>740</v>
      </c>
      <c r="C90" s="4">
        <v>772545</v>
      </c>
      <c r="D90" s="4">
        <v>5519376</v>
      </c>
      <c r="E90" s="4">
        <v>457409</v>
      </c>
      <c r="F90" s="4">
        <v>2628133</v>
      </c>
      <c r="G90" s="4">
        <v>971570</v>
      </c>
      <c r="H90" s="4">
        <v>1016582</v>
      </c>
      <c r="I90" s="4">
        <v>1058270</v>
      </c>
      <c r="J90" s="4">
        <v>4741194</v>
      </c>
      <c r="K90" s="4">
        <v>975523</v>
      </c>
      <c r="L90" s="4">
        <v>1072990</v>
      </c>
      <c r="M90" s="4">
        <v>482057</v>
      </c>
      <c r="N90" s="4">
        <v>7586237</v>
      </c>
      <c r="O90" s="4">
        <v>10851994</v>
      </c>
      <c r="P90" s="4">
        <v>856604</v>
      </c>
      <c r="Q90" s="4">
        <v>26300246</v>
      </c>
      <c r="R90" s="4">
        <v>2392212</v>
      </c>
      <c r="S90" s="4">
        <v>2307366</v>
      </c>
      <c r="T90" s="4">
        <v>1950468</v>
      </c>
      <c r="U90" s="4">
        <v>1231389</v>
      </c>
      <c r="V90" s="4">
        <v>2810607</v>
      </c>
      <c r="W90" s="4">
        <v>3421266</v>
      </c>
      <c r="X90" s="4">
        <v>336904</v>
      </c>
      <c r="Y90" s="4">
        <v>1056397</v>
      </c>
      <c r="Z90" s="4">
        <v>10005327</v>
      </c>
      <c r="AA90" s="4">
        <v>1290482</v>
      </c>
      <c r="AB90" s="4">
        <v>1396937</v>
      </c>
      <c r="AC90" s="4">
        <v>1670146</v>
      </c>
      <c r="AD90" s="4">
        <v>5040862</v>
      </c>
      <c r="AE90" s="4">
        <v>276032</v>
      </c>
      <c r="AF90" s="4">
        <v>477350</v>
      </c>
      <c r="AG90" s="4">
        <v>328971</v>
      </c>
      <c r="AH90" s="4">
        <v>2938423</v>
      </c>
      <c r="AI90" s="4">
        <v>24980083</v>
      </c>
      <c r="AJ90" s="4">
        <v>2438108</v>
      </c>
      <c r="AK90" s="4">
        <v>191456</v>
      </c>
      <c r="AL90" s="4">
        <v>260839</v>
      </c>
      <c r="AM90" s="4">
        <v>954062</v>
      </c>
      <c r="AN90" s="4">
        <v>18377725</v>
      </c>
      <c r="AO90" s="4">
        <v>870541</v>
      </c>
      <c r="AP90" s="4">
        <v>3132053</v>
      </c>
      <c r="AQ90" s="4">
        <v>3834229</v>
      </c>
      <c r="AR90" s="4">
        <v>2296059</v>
      </c>
      <c r="AS90" s="4">
        <v>463185</v>
      </c>
      <c r="AT90" s="4">
        <v>1013530</v>
      </c>
      <c r="AU90" s="4">
        <v>10003214</v>
      </c>
      <c r="AV90" s="4">
        <v>4003237</v>
      </c>
      <c r="AW90" s="4">
        <v>746967</v>
      </c>
      <c r="AX90" s="4">
        <v>1851535</v>
      </c>
      <c r="AY90" s="4">
        <v>6492316</v>
      </c>
      <c r="AZ90" s="4">
        <v>445160</v>
      </c>
      <c r="BA90" s="4">
        <v>1609711</v>
      </c>
      <c r="BB90" s="4">
        <v>1374571</v>
      </c>
      <c r="BC90" s="4">
        <v>2123754</v>
      </c>
      <c r="BD90" s="4">
        <v>3988180</v>
      </c>
      <c r="BE90" s="4">
        <v>5672171</v>
      </c>
      <c r="BF90" s="4">
        <v>5086281</v>
      </c>
      <c r="BG90" s="4">
        <v>12059534</v>
      </c>
      <c r="BH90" s="4">
        <v>10694528</v>
      </c>
      <c r="BI90" s="4">
        <v>853364</v>
      </c>
      <c r="BJ90" s="4">
        <v>1413439</v>
      </c>
      <c r="BK90" s="4">
        <v>3269025</v>
      </c>
      <c r="BL90" s="4">
        <v>1993393</v>
      </c>
      <c r="BM90" s="4">
        <v>845080</v>
      </c>
      <c r="BN90" s="4">
        <v>2299974</v>
      </c>
      <c r="BO90" s="4">
        <v>4498064</v>
      </c>
      <c r="BP90" s="4">
        <v>4265427</v>
      </c>
      <c r="BQ90" s="4">
        <v>3477162</v>
      </c>
      <c r="BR90" s="4">
        <v>1018959</v>
      </c>
      <c r="BS90" s="4">
        <v>1417259</v>
      </c>
      <c r="BT90" s="4">
        <v>1749911</v>
      </c>
      <c r="BU90" s="4">
        <v>2857048</v>
      </c>
      <c r="BV90" s="4">
        <v>6383963</v>
      </c>
      <c r="BW90" s="4">
        <v>6773951</v>
      </c>
      <c r="BX90" s="4">
        <v>1729365</v>
      </c>
      <c r="BY90" s="4">
        <v>237819</v>
      </c>
      <c r="BZ90" s="4"/>
      <c r="CA90" s="4">
        <f t="shared" si="16"/>
        <v>274268101</v>
      </c>
    </row>
    <row r="91" spans="1:79" x14ac:dyDescent="0.25">
      <c r="A91" s="80" t="s">
        <v>741</v>
      </c>
      <c r="B91" s="80" t="s">
        <v>137</v>
      </c>
      <c r="C91" s="4">
        <v>2446174</v>
      </c>
      <c r="D91" s="4">
        <v>11721791</v>
      </c>
      <c r="E91" s="4">
        <v>1160622</v>
      </c>
      <c r="F91" s="4">
        <v>6018338</v>
      </c>
      <c r="G91" s="4">
        <v>2107744</v>
      </c>
      <c r="H91" s="4">
        <v>1873275</v>
      </c>
      <c r="I91" s="4">
        <v>1729904</v>
      </c>
      <c r="J91" s="4">
        <v>8971808</v>
      </c>
      <c r="K91" s="4">
        <v>1559244</v>
      </c>
      <c r="L91" s="4">
        <v>1828923</v>
      </c>
      <c r="M91" s="4">
        <v>1336530</v>
      </c>
      <c r="N91" s="4">
        <v>12603937</v>
      </c>
      <c r="O91" s="4">
        <v>20291303</v>
      </c>
      <c r="P91" s="4">
        <v>1260177</v>
      </c>
      <c r="Q91" s="4">
        <v>32579970</v>
      </c>
      <c r="R91" s="4">
        <v>6122803</v>
      </c>
      <c r="S91" s="4">
        <v>2992801</v>
      </c>
      <c r="T91" s="4">
        <v>5340779</v>
      </c>
      <c r="U91" s="4">
        <v>3848289</v>
      </c>
      <c r="V91" s="4">
        <v>4003964</v>
      </c>
      <c r="W91" s="4">
        <v>8089598</v>
      </c>
      <c r="X91" s="4">
        <v>1260627</v>
      </c>
      <c r="Y91" s="4">
        <v>3868588</v>
      </c>
      <c r="Z91" s="4">
        <v>12036952</v>
      </c>
      <c r="AA91" s="4">
        <v>2167739</v>
      </c>
      <c r="AB91" s="4">
        <v>2681969</v>
      </c>
      <c r="AC91" s="4">
        <v>2744662</v>
      </c>
      <c r="AD91" s="4">
        <v>10337455</v>
      </c>
      <c r="AE91" s="4">
        <v>770235</v>
      </c>
      <c r="AF91" s="4">
        <v>2457508</v>
      </c>
      <c r="AG91" s="4">
        <v>811116</v>
      </c>
      <c r="AH91" s="4">
        <v>5267079</v>
      </c>
      <c r="AI91" s="4">
        <v>51122825</v>
      </c>
      <c r="AJ91" s="4">
        <v>6727078</v>
      </c>
      <c r="AK91" s="4">
        <v>780279</v>
      </c>
      <c r="AL91" s="4">
        <v>1039307</v>
      </c>
      <c r="AM91" s="4">
        <v>2421184</v>
      </c>
      <c r="AN91" s="4">
        <v>24709038</v>
      </c>
      <c r="AO91" s="4">
        <v>1781272</v>
      </c>
      <c r="AP91" s="4">
        <v>6379002</v>
      </c>
      <c r="AQ91" s="4">
        <v>7389390</v>
      </c>
      <c r="AR91" s="4">
        <v>4462160</v>
      </c>
      <c r="AS91" s="4">
        <v>3086820</v>
      </c>
      <c r="AT91" s="4">
        <v>1069329</v>
      </c>
      <c r="AU91" s="4">
        <v>14483157</v>
      </c>
      <c r="AV91" s="4">
        <v>5391595</v>
      </c>
      <c r="AW91" s="4">
        <v>1521374</v>
      </c>
      <c r="AX91" s="4">
        <v>2758510</v>
      </c>
      <c r="AY91" s="4">
        <v>10085794</v>
      </c>
      <c r="AZ91" s="4">
        <v>530382</v>
      </c>
      <c r="BA91" s="4">
        <v>3129438</v>
      </c>
      <c r="BB91" s="4">
        <v>2907425</v>
      </c>
      <c r="BC91" s="4">
        <v>4983415</v>
      </c>
      <c r="BD91" s="4">
        <v>6233642</v>
      </c>
      <c r="BE91" s="4">
        <v>8235498</v>
      </c>
      <c r="BF91" s="4">
        <v>8930805</v>
      </c>
      <c r="BG91" s="4">
        <v>18174315</v>
      </c>
      <c r="BH91" s="4">
        <v>13860876</v>
      </c>
      <c r="BI91" s="4">
        <v>1616500</v>
      </c>
      <c r="BJ91" s="4">
        <v>2784246</v>
      </c>
      <c r="BK91" s="4">
        <v>6462194</v>
      </c>
      <c r="BL91" s="4">
        <v>1515337</v>
      </c>
      <c r="BM91" s="4">
        <v>1793178</v>
      </c>
      <c r="BN91" s="4">
        <v>4476213</v>
      </c>
      <c r="BO91" s="4">
        <v>8277973</v>
      </c>
      <c r="BP91" s="4">
        <v>4640095</v>
      </c>
      <c r="BQ91" s="4">
        <v>8750224</v>
      </c>
      <c r="BR91" s="4">
        <v>2134403</v>
      </c>
      <c r="BS91" s="4">
        <v>2540281</v>
      </c>
      <c r="BT91" s="4">
        <v>3490753</v>
      </c>
      <c r="BU91" s="4">
        <v>4047098</v>
      </c>
      <c r="BV91" s="4">
        <v>8704117</v>
      </c>
      <c r="BW91" s="4">
        <v>8618862</v>
      </c>
      <c r="BX91" s="4">
        <v>6036622</v>
      </c>
      <c r="BY91" s="4">
        <v>3211187</v>
      </c>
      <c r="BZ91" s="4"/>
      <c r="CA91" s="4">
        <f t="shared" si="16"/>
        <v>473585097</v>
      </c>
    </row>
    <row r="92" spans="1:79" x14ac:dyDescent="0.25">
      <c r="A92" s="80" t="s">
        <v>742</v>
      </c>
      <c r="B92" s="80" t="s">
        <v>743</v>
      </c>
      <c r="C92" s="4">
        <v>0</v>
      </c>
      <c r="D92" s="4">
        <v>530809</v>
      </c>
      <c r="E92" s="4">
        <v>0</v>
      </c>
      <c r="F92" s="4">
        <v>0</v>
      </c>
      <c r="G92" s="4">
        <v>0</v>
      </c>
      <c r="H92" s="4">
        <v>0</v>
      </c>
      <c r="I92" s="4">
        <v>58228</v>
      </c>
      <c r="J92" s="4">
        <v>382322</v>
      </c>
      <c r="K92" s="4">
        <v>0</v>
      </c>
      <c r="L92" s="4">
        <v>0</v>
      </c>
      <c r="M92" s="4">
        <v>0</v>
      </c>
      <c r="N92" s="4">
        <v>408950</v>
      </c>
      <c r="O92" s="4">
        <v>138878</v>
      </c>
      <c r="P92" s="4">
        <v>116508</v>
      </c>
      <c r="Q92" s="4">
        <v>4318863</v>
      </c>
      <c r="R92" s="4">
        <v>565492</v>
      </c>
      <c r="S92" s="4">
        <v>345203</v>
      </c>
      <c r="T92" s="4">
        <v>0</v>
      </c>
      <c r="U92" s="4">
        <v>0</v>
      </c>
      <c r="V92" s="4">
        <v>0</v>
      </c>
      <c r="W92" s="4">
        <v>339968</v>
      </c>
      <c r="X92" s="4">
        <v>17997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127411</v>
      </c>
      <c r="AE92" s="4">
        <v>9980</v>
      </c>
      <c r="AF92" s="4">
        <v>0</v>
      </c>
      <c r="AG92" s="4">
        <v>0</v>
      </c>
      <c r="AH92" s="4">
        <v>0</v>
      </c>
      <c r="AI92" s="4">
        <v>1734200</v>
      </c>
      <c r="AJ92" s="4">
        <v>185327</v>
      </c>
      <c r="AK92" s="4">
        <v>0</v>
      </c>
      <c r="AL92" s="4">
        <v>0</v>
      </c>
      <c r="AM92" s="4">
        <v>113109</v>
      </c>
      <c r="AN92" s="4">
        <v>831875</v>
      </c>
      <c r="AO92" s="4">
        <v>0</v>
      </c>
      <c r="AP92" s="4">
        <v>123691</v>
      </c>
      <c r="AQ92" s="4">
        <v>512668</v>
      </c>
      <c r="AR92" s="4">
        <v>56085</v>
      </c>
      <c r="AS92" s="4">
        <v>0</v>
      </c>
      <c r="AT92" s="4">
        <v>0</v>
      </c>
      <c r="AU92" s="4">
        <v>0</v>
      </c>
      <c r="AV92" s="4">
        <v>367489</v>
      </c>
      <c r="AW92" s="4">
        <v>0</v>
      </c>
      <c r="AX92" s="4">
        <v>0</v>
      </c>
      <c r="AY92" s="4">
        <v>917278</v>
      </c>
      <c r="AZ92" s="4">
        <v>0</v>
      </c>
      <c r="BA92" s="4">
        <v>9369</v>
      </c>
      <c r="BB92" s="4">
        <v>713</v>
      </c>
      <c r="BC92" s="4">
        <v>713929</v>
      </c>
      <c r="BD92" s="4">
        <v>212030</v>
      </c>
      <c r="BE92" s="4">
        <v>60487</v>
      </c>
      <c r="BF92" s="4">
        <v>192795</v>
      </c>
      <c r="BG92" s="4">
        <v>1639286</v>
      </c>
      <c r="BH92" s="4">
        <v>0</v>
      </c>
      <c r="BI92" s="4">
        <v>0</v>
      </c>
      <c r="BJ92" s="4">
        <v>75577</v>
      </c>
      <c r="BK92" s="4">
        <v>0</v>
      </c>
      <c r="BL92" s="4">
        <v>124973</v>
      </c>
      <c r="BM92" s="4">
        <v>0</v>
      </c>
      <c r="BN92" s="4">
        <v>0</v>
      </c>
      <c r="BO92" s="4">
        <v>22866</v>
      </c>
      <c r="BP92" s="4">
        <v>24809</v>
      </c>
      <c r="BQ92" s="4">
        <v>380709</v>
      </c>
      <c r="BR92" s="4">
        <v>498318</v>
      </c>
      <c r="BS92" s="4">
        <v>0</v>
      </c>
      <c r="BT92" s="4">
        <v>0</v>
      </c>
      <c r="BU92" s="4">
        <v>0</v>
      </c>
      <c r="BV92" s="4">
        <v>720573</v>
      </c>
      <c r="BW92" s="4">
        <v>58181</v>
      </c>
      <c r="BX92" s="4">
        <v>10772</v>
      </c>
      <c r="BY92" s="4">
        <v>0</v>
      </c>
      <c r="BZ92" s="4"/>
      <c r="CA92" s="4">
        <f t="shared" si="16"/>
        <v>16947718</v>
      </c>
    </row>
    <row r="93" spans="1:79" x14ac:dyDescent="0.25">
      <c r="A93" s="80" t="s">
        <v>744</v>
      </c>
      <c r="B93" s="80" t="s">
        <v>745</v>
      </c>
      <c r="C93" s="4">
        <v>110671</v>
      </c>
      <c r="D93" s="4">
        <v>1618630</v>
      </c>
      <c r="E93" s="4">
        <v>91785</v>
      </c>
      <c r="F93" s="4">
        <v>1045163</v>
      </c>
      <c r="G93" s="4">
        <v>439285</v>
      </c>
      <c r="H93" s="4">
        <v>355231</v>
      </c>
      <c r="I93" s="4">
        <v>486922</v>
      </c>
      <c r="J93" s="4">
        <v>1673371</v>
      </c>
      <c r="K93" s="4">
        <v>99747</v>
      </c>
      <c r="L93" s="4">
        <v>174360</v>
      </c>
      <c r="M93" s="4">
        <v>164050</v>
      </c>
      <c r="N93" s="4">
        <v>2046813</v>
      </c>
      <c r="O93" s="4">
        <v>2229596</v>
      </c>
      <c r="P93" s="4">
        <v>132273</v>
      </c>
      <c r="Q93" s="4">
        <v>5799289</v>
      </c>
      <c r="R93" s="4">
        <v>610107</v>
      </c>
      <c r="S93" s="4">
        <v>1623522</v>
      </c>
      <c r="T93" s="4">
        <v>1167063</v>
      </c>
      <c r="U93" s="4">
        <v>229647</v>
      </c>
      <c r="V93" s="4">
        <v>867491</v>
      </c>
      <c r="W93" s="4">
        <v>1172256</v>
      </c>
      <c r="X93" s="4">
        <v>526734</v>
      </c>
      <c r="Y93" s="4">
        <v>357163</v>
      </c>
      <c r="Z93" s="4">
        <v>4416547</v>
      </c>
      <c r="AA93" s="4">
        <v>596468</v>
      </c>
      <c r="AB93" s="4">
        <v>470565</v>
      </c>
      <c r="AC93" s="4">
        <v>743416</v>
      </c>
      <c r="AD93" s="4">
        <v>1952153</v>
      </c>
      <c r="AE93" s="4">
        <v>58080</v>
      </c>
      <c r="AF93" s="4">
        <v>262218</v>
      </c>
      <c r="AG93" s="4">
        <v>101771</v>
      </c>
      <c r="AH93" s="4">
        <v>1801063</v>
      </c>
      <c r="AI93" s="4">
        <v>10534572</v>
      </c>
      <c r="AJ93" s="4">
        <v>586546</v>
      </c>
      <c r="AK93" s="4">
        <v>168443</v>
      </c>
      <c r="AL93" s="4">
        <v>43033</v>
      </c>
      <c r="AM93" s="4">
        <v>134901</v>
      </c>
      <c r="AN93" s="4">
        <v>3740643</v>
      </c>
      <c r="AO93" s="4">
        <v>273009</v>
      </c>
      <c r="AP93" s="4">
        <v>793388</v>
      </c>
      <c r="AQ93" s="4">
        <v>1016896</v>
      </c>
      <c r="AR93" s="4">
        <v>637771</v>
      </c>
      <c r="AS93" s="4">
        <v>237114</v>
      </c>
      <c r="AT93" s="4">
        <v>23735</v>
      </c>
      <c r="AU93" s="4">
        <v>2633873</v>
      </c>
      <c r="AV93" s="4">
        <v>1197638</v>
      </c>
      <c r="AW93" s="4">
        <v>204363</v>
      </c>
      <c r="AX93" s="4">
        <v>464101</v>
      </c>
      <c r="AY93" s="4">
        <v>2126633</v>
      </c>
      <c r="AZ93" s="4">
        <v>54560</v>
      </c>
      <c r="BA93" s="4">
        <v>345297</v>
      </c>
      <c r="BB93" s="4">
        <v>411225</v>
      </c>
      <c r="BC93" s="4">
        <v>412846</v>
      </c>
      <c r="BD93" s="4">
        <v>760244</v>
      </c>
      <c r="BE93" s="4">
        <v>1349381</v>
      </c>
      <c r="BF93" s="4">
        <v>1292153</v>
      </c>
      <c r="BG93" s="4">
        <v>7769838</v>
      </c>
      <c r="BH93" s="4">
        <v>6689594</v>
      </c>
      <c r="BI93" s="4">
        <v>141052</v>
      </c>
      <c r="BJ93" s="4">
        <v>521098</v>
      </c>
      <c r="BK93" s="4">
        <v>801786</v>
      </c>
      <c r="BL93" s="4">
        <v>272720</v>
      </c>
      <c r="BM93" s="4">
        <v>176534</v>
      </c>
      <c r="BN93" s="4">
        <v>2051566</v>
      </c>
      <c r="BO93" s="4">
        <v>2776537</v>
      </c>
      <c r="BP93" s="4">
        <v>1794819</v>
      </c>
      <c r="BQ93" s="4">
        <v>708543</v>
      </c>
      <c r="BR93" s="4">
        <v>288785</v>
      </c>
      <c r="BS93" s="4">
        <v>732</v>
      </c>
      <c r="BT93" s="4">
        <v>404431</v>
      </c>
      <c r="BU93" s="4">
        <v>315582</v>
      </c>
      <c r="BV93" s="4">
        <v>2269296</v>
      </c>
      <c r="BW93" s="4">
        <v>1669466</v>
      </c>
      <c r="BX93" s="4">
        <v>757382</v>
      </c>
      <c r="BY93" s="4">
        <v>156929</v>
      </c>
      <c r="BZ93" s="4"/>
      <c r="CA93" s="4">
        <f t="shared" si="16"/>
        <v>92432505</v>
      </c>
    </row>
    <row r="94" spans="1:79" x14ac:dyDescent="0.25">
      <c r="A94" s="10" t="s">
        <v>746</v>
      </c>
      <c r="B94" s="10" t="s">
        <v>747</v>
      </c>
      <c r="C94" s="4">
        <v>0</v>
      </c>
      <c r="D94" s="4">
        <v>89261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71466</v>
      </c>
      <c r="P94" s="4">
        <v>0</v>
      </c>
      <c r="Q94" s="4"/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424020</v>
      </c>
      <c r="AJ94" s="4">
        <v>109495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138163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41393</v>
      </c>
      <c r="BW94" s="4">
        <v>0</v>
      </c>
      <c r="BX94" s="4">
        <v>11105</v>
      </c>
      <c r="BY94" s="4">
        <v>0</v>
      </c>
      <c r="BZ94" s="4"/>
      <c r="CA94" s="4">
        <f t="shared" si="16"/>
        <v>884903</v>
      </c>
    </row>
    <row r="95" spans="1:79" x14ac:dyDescent="0.25">
      <c r="A95" s="3" t="s">
        <v>748</v>
      </c>
      <c r="B95" s="3" t="s">
        <v>749</v>
      </c>
      <c r="C95" s="4"/>
      <c r="D95" s="4"/>
      <c r="E95" s="4"/>
      <c r="F95" s="4"/>
      <c r="G95" s="4"/>
      <c r="H95" s="4"/>
      <c r="I95" s="4"/>
      <c r="J95" s="4"/>
      <c r="K95" s="4">
        <v>0</v>
      </c>
      <c r="L95" s="4"/>
      <c r="M95" s="4">
        <v>0</v>
      </c>
      <c r="N95" s="4"/>
      <c r="O95" s="4"/>
      <c r="P95" s="4"/>
      <c r="Q95" s="4"/>
      <c r="R95" s="4"/>
      <c r="S95" s="4"/>
      <c r="T95" s="4"/>
      <c r="U95" s="4">
        <v>0</v>
      </c>
      <c r="V95" s="4"/>
      <c r="W95" s="4"/>
      <c r="X95" s="4"/>
      <c r="Y95" s="4"/>
      <c r="Z95" s="4"/>
      <c r="AA95" s="4"/>
      <c r="AB95" s="4"/>
      <c r="AC95" s="4"/>
      <c r="AD95" s="4">
        <v>0</v>
      </c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>
        <v>302</v>
      </c>
      <c r="BZ95" s="4"/>
      <c r="CA95" s="4">
        <f t="shared" si="16"/>
        <v>302</v>
      </c>
    </row>
    <row r="96" spans="1:79" x14ac:dyDescent="0.25">
      <c r="A96" s="10" t="s">
        <v>750</v>
      </c>
      <c r="B96" s="10" t="s">
        <v>751</v>
      </c>
      <c r="C96" s="4"/>
      <c r="D96" s="4"/>
      <c r="E96" s="4"/>
      <c r="F96" s="4"/>
      <c r="G96" s="4"/>
      <c r="H96" s="4"/>
      <c r="I96" s="4"/>
      <c r="J96" s="4"/>
      <c r="K96" s="4">
        <v>0</v>
      </c>
      <c r="L96" s="4"/>
      <c r="M96" s="4">
        <v>0</v>
      </c>
      <c r="N96" s="4"/>
      <c r="O96" s="4"/>
      <c r="P96" s="4"/>
      <c r="Q96" s="4"/>
      <c r="R96" s="4"/>
      <c r="S96" s="4"/>
      <c r="T96" s="4"/>
      <c r="U96" s="4">
        <v>0</v>
      </c>
      <c r="V96" s="4"/>
      <c r="W96" s="4"/>
      <c r="X96" s="4"/>
      <c r="Y96" s="4"/>
      <c r="Z96" s="4"/>
      <c r="AA96" s="4"/>
      <c r="AB96" s="4"/>
      <c r="AC96" s="4"/>
      <c r="AD96" s="4">
        <v>0</v>
      </c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>
        <v>0</v>
      </c>
      <c r="BZ96" s="4"/>
      <c r="CA96" s="4">
        <f t="shared" si="16"/>
        <v>0</v>
      </c>
    </row>
    <row r="97" spans="1:79" x14ac:dyDescent="0.25">
      <c r="A97" s="9" t="s">
        <v>752</v>
      </c>
      <c r="B97" s="9" t="s">
        <v>753</v>
      </c>
      <c r="C97" s="4">
        <v>0</v>
      </c>
      <c r="D97" s="4">
        <v>1063457</v>
      </c>
      <c r="E97" s="4">
        <v>0</v>
      </c>
      <c r="F97" s="4">
        <v>129505</v>
      </c>
      <c r="G97" s="4">
        <v>0</v>
      </c>
      <c r="H97" s="4">
        <v>0</v>
      </c>
      <c r="I97" s="4">
        <v>8742</v>
      </c>
      <c r="J97" s="4">
        <v>1091</v>
      </c>
      <c r="K97" s="4">
        <v>0</v>
      </c>
      <c r="L97" s="4">
        <v>0</v>
      </c>
      <c r="M97" s="4">
        <v>55971</v>
      </c>
      <c r="N97" s="4">
        <v>105420</v>
      </c>
      <c r="O97" s="4">
        <v>1183555</v>
      </c>
      <c r="P97" s="4">
        <v>4800</v>
      </c>
      <c r="Q97" s="4">
        <v>3181450</v>
      </c>
      <c r="R97" s="4">
        <v>0</v>
      </c>
      <c r="S97" s="4">
        <v>0</v>
      </c>
      <c r="T97" s="4">
        <v>0</v>
      </c>
      <c r="U97" s="4">
        <v>114600</v>
      </c>
      <c r="V97" s="4">
        <v>0</v>
      </c>
      <c r="W97" s="4">
        <v>2723</v>
      </c>
      <c r="X97" s="4">
        <v>0</v>
      </c>
      <c r="Y97" s="4">
        <v>356071</v>
      </c>
      <c r="Z97" s="4">
        <v>0</v>
      </c>
      <c r="AA97" s="4">
        <v>2003</v>
      </c>
      <c r="AB97" s="4">
        <v>0</v>
      </c>
      <c r="AC97" s="4">
        <v>0</v>
      </c>
      <c r="AD97" s="4">
        <v>526256</v>
      </c>
      <c r="AE97" s="4">
        <v>0</v>
      </c>
      <c r="AF97" s="4">
        <v>37089</v>
      </c>
      <c r="AG97" s="4">
        <v>0</v>
      </c>
      <c r="AH97" s="4">
        <v>204870</v>
      </c>
      <c r="AI97" s="4">
        <v>2308726</v>
      </c>
      <c r="AJ97" s="4">
        <v>234244</v>
      </c>
      <c r="AK97" s="4">
        <v>4800</v>
      </c>
      <c r="AL97" s="4">
        <v>0</v>
      </c>
      <c r="AM97" s="4">
        <v>0</v>
      </c>
      <c r="AN97" s="4">
        <v>1018199</v>
      </c>
      <c r="AO97" s="4">
        <v>0</v>
      </c>
      <c r="AP97" s="4">
        <v>3088</v>
      </c>
      <c r="AQ97" s="4">
        <v>379748</v>
      </c>
      <c r="AR97" s="4">
        <v>0</v>
      </c>
      <c r="AS97" s="4">
        <v>0</v>
      </c>
      <c r="AT97" s="4">
        <v>104639</v>
      </c>
      <c r="AU97" s="4">
        <v>440097</v>
      </c>
      <c r="AV97" s="4">
        <v>76467</v>
      </c>
      <c r="AW97" s="4">
        <v>96846</v>
      </c>
      <c r="AX97" s="4">
        <v>0</v>
      </c>
      <c r="AY97" s="4">
        <v>1104142</v>
      </c>
      <c r="AZ97" s="4">
        <v>0</v>
      </c>
      <c r="BA97" s="4">
        <v>0</v>
      </c>
      <c r="BB97" s="4">
        <v>0</v>
      </c>
      <c r="BC97" s="4">
        <v>0</v>
      </c>
      <c r="BD97" s="4">
        <v>110280</v>
      </c>
      <c r="BE97" s="4">
        <v>37200</v>
      </c>
      <c r="BF97" s="4">
        <v>63000</v>
      </c>
      <c r="BG97" s="4">
        <v>2001969</v>
      </c>
      <c r="BH97" s="4">
        <v>1874259</v>
      </c>
      <c r="BI97" s="4">
        <v>0</v>
      </c>
      <c r="BJ97" s="4">
        <v>0</v>
      </c>
      <c r="BK97" s="4">
        <v>18826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120200</v>
      </c>
      <c r="BR97" s="4">
        <v>0</v>
      </c>
      <c r="BS97" s="4">
        <v>0</v>
      </c>
      <c r="BT97" s="4">
        <v>10820</v>
      </c>
      <c r="BU97" s="4">
        <v>121402</v>
      </c>
      <c r="BV97" s="4">
        <v>433509</v>
      </c>
      <c r="BW97" s="4">
        <v>250615</v>
      </c>
      <c r="BX97" s="4">
        <v>387663</v>
      </c>
      <c r="BY97" s="4">
        <v>66725</v>
      </c>
      <c r="BZ97" s="4"/>
      <c r="CA97" s="4">
        <f t="shared" si="16"/>
        <v>18245067</v>
      </c>
    </row>
    <row r="98" spans="1:79" x14ac:dyDescent="0.25">
      <c r="A98" s="10" t="s">
        <v>754</v>
      </c>
      <c r="B98" s="10" t="s">
        <v>755</v>
      </c>
      <c r="C98" s="4">
        <v>35975</v>
      </c>
      <c r="D98" s="4">
        <v>407378</v>
      </c>
      <c r="E98" s="4">
        <v>125996</v>
      </c>
      <c r="F98" s="4">
        <v>11606</v>
      </c>
      <c r="G98" s="4">
        <v>17629</v>
      </c>
      <c r="H98" s="4">
        <v>125282</v>
      </c>
      <c r="I98" s="4">
        <v>13002</v>
      </c>
      <c r="J98" s="4">
        <v>381276</v>
      </c>
      <c r="K98" s="4">
        <v>0</v>
      </c>
      <c r="L98" s="4">
        <v>49044</v>
      </c>
      <c r="M98" s="4">
        <v>0</v>
      </c>
      <c r="N98" s="4">
        <v>468580</v>
      </c>
      <c r="O98" s="4">
        <v>846470</v>
      </c>
      <c r="P98" s="4">
        <v>60</v>
      </c>
      <c r="Q98" s="4">
        <v>3267315</v>
      </c>
      <c r="R98" s="4">
        <v>0</v>
      </c>
      <c r="S98" s="4">
        <v>144932</v>
      </c>
      <c r="T98" s="4">
        <v>52678</v>
      </c>
      <c r="U98" s="4">
        <v>85870</v>
      </c>
      <c r="V98" s="4">
        <v>0</v>
      </c>
      <c r="W98" s="4">
        <v>397900</v>
      </c>
      <c r="X98" s="4">
        <v>0</v>
      </c>
      <c r="Y98" s="4">
        <v>0</v>
      </c>
      <c r="Z98" s="4">
        <v>336264</v>
      </c>
      <c r="AA98" s="4">
        <v>49547</v>
      </c>
      <c r="AB98" s="4">
        <v>19005</v>
      </c>
      <c r="AC98" s="4">
        <v>213688</v>
      </c>
      <c r="AD98" s="4">
        <v>244733</v>
      </c>
      <c r="AE98" s="4">
        <v>65466</v>
      </c>
      <c r="AF98" s="4">
        <v>57545</v>
      </c>
      <c r="AG98" s="4">
        <v>0</v>
      </c>
      <c r="AH98" s="4">
        <v>297390</v>
      </c>
      <c r="AI98" s="4">
        <v>1784602</v>
      </c>
      <c r="AJ98" s="4">
        <v>227357</v>
      </c>
      <c r="AK98" s="4">
        <v>0</v>
      </c>
      <c r="AL98" s="4">
        <v>0</v>
      </c>
      <c r="AM98" s="4">
        <v>142480</v>
      </c>
      <c r="AN98" s="4">
        <v>1033648</v>
      </c>
      <c r="AO98" s="4">
        <v>134608</v>
      </c>
      <c r="AP98" s="4">
        <v>352526</v>
      </c>
      <c r="AQ98" s="4">
        <v>189016</v>
      </c>
      <c r="AR98" s="4">
        <v>9065</v>
      </c>
      <c r="AS98" s="4">
        <v>0</v>
      </c>
      <c r="AT98" s="4">
        <v>0</v>
      </c>
      <c r="AU98" s="4">
        <v>915956</v>
      </c>
      <c r="AV98" s="4">
        <v>265161</v>
      </c>
      <c r="AW98" s="4">
        <v>119682</v>
      </c>
      <c r="AX98" s="4">
        <v>28024</v>
      </c>
      <c r="AY98" s="4">
        <v>746507</v>
      </c>
      <c r="AZ98" s="4">
        <v>77931</v>
      </c>
      <c r="BA98" s="4">
        <v>149931</v>
      </c>
      <c r="BB98" s="4">
        <v>166632</v>
      </c>
      <c r="BC98" s="4">
        <v>0</v>
      </c>
      <c r="BD98" s="4">
        <v>73541</v>
      </c>
      <c r="BE98" s="4">
        <v>400303</v>
      </c>
      <c r="BF98" s="4">
        <v>140701</v>
      </c>
      <c r="BG98" s="4">
        <v>1437270</v>
      </c>
      <c r="BH98" s="4">
        <v>1687905</v>
      </c>
      <c r="BI98" s="4">
        <v>0</v>
      </c>
      <c r="BJ98" s="4">
        <v>142557</v>
      </c>
      <c r="BK98" s="4">
        <v>180422</v>
      </c>
      <c r="BL98" s="4">
        <v>165019</v>
      </c>
      <c r="BM98" s="4">
        <v>47916</v>
      </c>
      <c r="BN98" s="4">
        <v>279572</v>
      </c>
      <c r="BO98" s="4">
        <v>208145</v>
      </c>
      <c r="BP98" s="4">
        <v>402076</v>
      </c>
      <c r="BQ98" s="4">
        <v>161527</v>
      </c>
      <c r="BR98" s="4">
        <v>0</v>
      </c>
      <c r="BS98" s="4">
        <v>0</v>
      </c>
      <c r="BT98" s="4">
        <v>66</v>
      </c>
      <c r="BU98" s="4">
        <v>0</v>
      </c>
      <c r="BV98" s="4">
        <v>363311</v>
      </c>
      <c r="BW98" s="4">
        <v>350845</v>
      </c>
      <c r="BX98" s="4">
        <v>1239474</v>
      </c>
      <c r="BY98" s="4">
        <v>855848</v>
      </c>
      <c r="BZ98" s="4"/>
      <c r="CA98" s="4">
        <f t="shared" si="16"/>
        <v>22194255</v>
      </c>
    </row>
    <row r="99" spans="1:79" x14ac:dyDescent="0.25">
      <c r="A99" s="80" t="s">
        <v>756</v>
      </c>
      <c r="B99" s="80" t="s">
        <v>757</v>
      </c>
      <c r="C99" s="4">
        <v>256192</v>
      </c>
      <c r="D99" s="4">
        <v>1279479</v>
      </c>
      <c r="E99" s="4">
        <v>649830</v>
      </c>
      <c r="F99" s="4">
        <v>699838</v>
      </c>
      <c r="G99" s="4">
        <v>299662</v>
      </c>
      <c r="H99" s="4">
        <v>81468</v>
      </c>
      <c r="I99" s="4">
        <v>317693</v>
      </c>
      <c r="J99" s="4">
        <v>1041048</v>
      </c>
      <c r="K99" s="4">
        <v>259559</v>
      </c>
      <c r="L99" s="4">
        <v>531455</v>
      </c>
      <c r="M99" s="4">
        <v>740209</v>
      </c>
      <c r="N99" s="4">
        <v>4829240</v>
      </c>
      <c r="O99" s="4">
        <v>1983241</v>
      </c>
      <c r="P99" s="4">
        <v>249729</v>
      </c>
      <c r="Q99" s="4">
        <v>7936546</v>
      </c>
      <c r="R99" s="4">
        <v>532624</v>
      </c>
      <c r="S99" s="4">
        <v>1690020</v>
      </c>
      <c r="T99" s="4">
        <v>612866</v>
      </c>
      <c r="U99" s="4">
        <v>1110934</v>
      </c>
      <c r="V99" s="4">
        <v>545115</v>
      </c>
      <c r="W99" s="4">
        <v>911671</v>
      </c>
      <c r="X99" s="4">
        <v>0</v>
      </c>
      <c r="Y99" s="4">
        <v>30038</v>
      </c>
      <c r="Z99" s="4">
        <v>1236672</v>
      </c>
      <c r="AA99" s="4">
        <v>702093</v>
      </c>
      <c r="AB99" s="4">
        <v>190292</v>
      </c>
      <c r="AC99" s="4">
        <v>809007</v>
      </c>
      <c r="AD99" s="4">
        <v>2227024</v>
      </c>
      <c r="AE99" s="4">
        <v>727</v>
      </c>
      <c r="AF99" s="4">
        <v>374373</v>
      </c>
      <c r="AG99" s="4">
        <v>0</v>
      </c>
      <c r="AH99" s="4">
        <v>1553589</v>
      </c>
      <c r="AI99" s="4">
        <v>4139211</v>
      </c>
      <c r="AJ99" s="4">
        <v>824706</v>
      </c>
      <c r="AK99" s="4">
        <v>0</v>
      </c>
      <c r="AL99" s="4">
        <v>0</v>
      </c>
      <c r="AM99" s="4">
        <v>301903</v>
      </c>
      <c r="AN99" s="4">
        <v>11523573</v>
      </c>
      <c r="AO99" s="4">
        <v>2024895</v>
      </c>
      <c r="AP99" s="4">
        <v>1101207</v>
      </c>
      <c r="AQ99" s="4">
        <v>926655</v>
      </c>
      <c r="AR99" s="4">
        <v>444326</v>
      </c>
      <c r="AS99" s="4">
        <v>321355</v>
      </c>
      <c r="AT99" s="4">
        <v>309744</v>
      </c>
      <c r="AU99" s="4">
        <v>4150094</v>
      </c>
      <c r="AV99" s="4">
        <v>1779445</v>
      </c>
      <c r="AW99" s="4">
        <v>304649</v>
      </c>
      <c r="AX99" s="4">
        <v>395896</v>
      </c>
      <c r="AY99" s="4">
        <v>1156620</v>
      </c>
      <c r="AZ99" s="4">
        <v>136921</v>
      </c>
      <c r="BA99" s="4">
        <v>415987</v>
      </c>
      <c r="BB99" s="4">
        <v>1543822</v>
      </c>
      <c r="BC99" s="4">
        <v>550932</v>
      </c>
      <c r="BD99" s="4">
        <v>493932</v>
      </c>
      <c r="BE99" s="4">
        <v>2867557</v>
      </c>
      <c r="BF99" s="4">
        <v>1723105</v>
      </c>
      <c r="BG99" s="4">
        <v>5569378</v>
      </c>
      <c r="BH99" s="4">
        <v>2381167</v>
      </c>
      <c r="BI99" s="4">
        <v>270783</v>
      </c>
      <c r="BJ99" s="4">
        <v>260890</v>
      </c>
      <c r="BK99" s="4">
        <v>421329</v>
      </c>
      <c r="BL99" s="4">
        <v>89412</v>
      </c>
      <c r="BM99" s="4">
        <v>160</v>
      </c>
      <c r="BN99" s="4">
        <v>354138</v>
      </c>
      <c r="BO99" s="4">
        <v>370882</v>
      </c>
      <c r="BP99" s="4">
        <v>638017</v>
      </c>
      <c r="BQ99" s="4">
        <v>1198111</v>
      </c>
      <c r="BR99" s="4">
        <v>1283</v>
      </c>
      <c r="BS99" s="4">
        <v>636251</v>
      </c>
      <c r="BT99" s="4">
        <v>438805</v>
      </c>
      <c r="BU99" s="4">
        <v>600831</v>
      </c>
      <c r="BV99" s="4">
        <v>1115312</v>
      </c>
      <c r="BW99" s="4">
        <v>941922</v>
      </c>
      <c r="BX99" s="4">
        <v>775985</v>
      </c>
      <c r="BY99" s="4">
        <v>593782</v>
      </c>
      <c r="BZ99" s="4"/>
      <c r="CA99" s="4">
        <f t="shared" si="16"/>
        <v>87777207</v>
      </c>
    </row>
    <row r="100" spans="1:79" x14ac:dyDescent="0.25">
      <c r="A100" s="80" t="s">
        <v>758</v>
      </c>
      <c r="B100" s="80" t="s">
        <v>759</v>
      </c>
      <c r="C100" s="4">
        <v>0</v>
      </c>
      <c r="D100" s="4">
        <v>0</v>
      </c>
      <c r="E100" s="4">
        <v>75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/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524863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14954</v>
      </c>
      <c r="AN100" s="4">
        <v>44292</v>
      </c>
      <c r="AO100" s="4">
        <v>238141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190145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/>
      <c r="CA100" s="4">
        <f t="shared" si="16"/>
        <v>1012470</v>
      </c>
    </row>
    <row r="101" spans="1:79" x14ac:dyDescent="0.25">
      <c r="A101" s="80" t="s">
        <v>760</v>
      </c>
      <c r="B101" s="80" t="s">
        <v>761</v>
      </c>
      <c r="C101" s="4">
        <v>489242</v>
      </c>
      <c r="D101" s="4">
        <v>4053380</v>
      </c>
      <c r="E101" s="4">
        <v>633407</v>
      </c>
      <c r="F101" s="4">
        <v>931086</v>
      </c>
      <c r="G101" s="4">
        <v>820930</v>
      </c>
      <c r="H101" s="4">
        <v>1006345</v>
      </c>
      <c r="I101" s="4">
        <v>726814</v>
      </c>
      <c r="J101" s="4">
        <v>4241455</v>
      </c>
      <c r="K101" s="4">
        <v>920855</v>
      </c>
      <c r="L101" s="4">
        <v>716791</v>
      </c>
      <c r="M101" s="4">
        <v>1123685</v>
      </c>
      <c r="N101" s="4">
        <v>6957977</v>
      </c>
      <c r="O101" s="4">
        <v>14024356</v>
      </c>
      <c r="P101" s="4">
        <v>540873</v>
      </c>
      <c r="Q101" s="4">
        <v>8148166</v>
      </c>
      <c r="R101" s="4">
        <v>1869730</v>
      </c>
      <c r="S101" s="4">
        <v>1925637</v>
      </c>
      <c r="T101" s="4">
        <v>3489346</v>
      </c>
      <c r="U101" s="4">
        <v>2899949</v>
      </c>
      <c r="V101" s="4">
        <v>1529558</v>
      </c>
      <c r="W101" s="4">
        <v>9325448</v>
      </c>
      <c r="X101" s="4">
        <v>378327</v>
      </c>
      <c r="Y101" s="4">
        <v>2215112</v>
      </c>
      <c r="Z101" s="4">
        <v>4442974</v>
      </c>
      <c r="AA101" s="4">
        <v>1026153</v>
      </c>
      <c r="AB101" s="4">
        <v>1792195</v>
      </c>
      <c r="AC101" s="4">
        <v>187751</v>
      </c>
      <c r="AD101" s="4">
        <v>3487258</v>
      </c>
      <c r="AE101" s="4">
        <v>145003</v>
      </c>
      <c r="AF101" s="4">
        <v>608150</v>
      </c>
      <c r="AG101" s="4">
        <v>7294</v>
      </c>
      <c r="AH101" s="4">
        <v>2110632</v>
      </c>
      <c r="AI101" s="4">
        <v>21338733</v>
      </c>
      <c r="AJ101" s="4">
        <v>531585</v>
      </c>
      <c r="AK101" s="4">
        <v>381061</v>
      </c>
      <c r="AL101" s="4">
        <v>394393</v>
      </c>
      <c r="AM101" s="4">
        <v>527417</v>
      </c>
      <c r="AN101" s="4">
        <v>11130517</v>
      </c>
      <c r="AO101" s="4">
        <v>2427585</v>
      </c>
      <c r="AP101" s="4">
        <v>3932815</v>
      </c>
      <c r="AQ101" s="4">
        <v>2604194</v>
      </c>
      <c r="AR101" s="4">
        <v>1120171</v>
      </c>
      <c r="AS101" s="4">
        <v>1651546</v>
      </c>
      <c r="AT101" s="4">
        <v>395594</v>
      </c>
      <c r="AU101" s="4">
        <v>11836975</v>
      </c>
      <c r="AV101" s="4">
        <v>6137061</v>
      </c>
      <c r="AW101" s="4">
        <v>1077367</v>
      </c>
      <c r="AX101" s="4">
        <v>580490</v>
      </c>
      <c r="AY101" s="4">
        <v>7811258</v>
      </c>
      <c r="AZ101" s="4">
        <v>692990</v>
      </c>
      <c r="BA101" s="4">
        <v>2316764</v>
      </c>
      <c r="BB101" s="4">
        <v>603217</v>
      </c>
      <c r="BC101" s="4">
        <v>2171172</v>
      </c>
      <c r="BD101" s="4">
        <v>1796728</v>
      </c>
      <c r="BE101" s="4">
        <v>6885756</v>
      </c>
      <c r="BF101" s="4">
        <v>3520356</v>
      </c>
      <c r="BG101" s="4">
        <v>13316082</v>
      </c>
      <c r="BH101" s="4">
        <v>13543511</v>
      </c>
      <c r="BI101" s="4">
        <v>634343</v>
      </c>
      <c r="BJ101" s="4">
        <v>2287774</v>
      </c>
      <c r="BK101" s="4">
        <v>3657349</v>
      </c>
      <c r="BL101" s="4">
        <v>1244156</v>
      </c>
      <c r="BM101" s="4">
        <v>593019</v>
      </c>
      <c r="BN101" s="4">
        <v>1674900</v>
      </c>
      <c r="BO101" s="4">
        <v>1424079</v>
      </c>
      <c r="BP101" s="4">
        <v>1869618</v>
      </c>
      <c r="BQ101" s="4">
        <v>3492007</v>
      </c>
      <c r="BR101" s="4">
        <v>1077439</v>
      </c>
      <c r="BS101" s="4">
        <v>541176</v>
      </c>
      <c r="BT101" s="4">
        <v>1783604</v>
      </c>
      <c r="BU101" s="4">
        <v>6056846</v>
      </c>
      <c r="BV101" s="4">
        <v>11879490</v>
      </c>
      <c r="BW101" s="4">
        <v>4408482</v>
      </c>
      <c r="BX101" s="4">
        <v>4447882</v>
      </c>
      <c r="BY101" s="4">
        <v>6076016</v>
      </c>
      <c r="BZ101" s="4"/>
      <c r="CA101" s="4">
        <f t="shared" si="16"/>
        <v>254649397</v>
      </c>
    </row>
    <row r="102" spans="1:79" x14ac:dyDescent="0.25">
      <c r="A102" s="9" t="s">
        <v>762</v>
      </c>
      <c r="B102" s="9" t="s">
        <v>763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/>
      <c r="R102" s="4">
        <v>0</v>
      </c>
      <c r="S102" s="4">
        <v>0</v>
      </c>
      <c r="T102" s="4">
        <v>0</v>
      </c>
      <c r="U102" s="4">
        <v>162105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0</v>
      </c>
      <c r="BX102" s="4">
        <v>315</v>
      </c>
      <c r="BY102" s="4">
        <v>0</v>
      </c>
      <c r="BZ102" s="4"/>
      <c r="CA102" s="4">
        <f t="shared" si="16"/>
        <v>162420</v>
      </c>
    </row>
    <row r="103" spans="1:79" x14ac:dyDescent="0.25">
      <c r="A103" s="3" t="s">
        <v>764</v>
      </c>
      <c r="B103" s="3" t="s">
        <v>765</v>
      </c>
      <c r="C103" s="4"/>
      <c r="D103" s="4"/>
      <c r="E103" s="4"/>
      <c r="F103" s="4"/>
      <c r="G103" s="4"/>
      <c r="H103" s="4"/>
      <c r="I103" s="4"/>
      <c r="J103" s="4"/>
      <c r="K103" s="4">
        <v>0</v>
      </c>
      <c r="L103" s="4"/>
      <c r="M103" s="4">
        <v>0</v>
      </c>
      <c r="N103" s="4"/>
      <c r="O103" s="4"/>
      <c r="P103" s="4"/>
      <c r="Q103" s="4"/>
      <c r="R103" s="4"/>
      <c r="S103" s="4"/>
      <c r="T103" s="4"/>
      <c r="U103" s="4">
        <v>0</v>
      </c>
      <c r="V103" s="4"/>
      <c r="W103" s="4"/>
      <c r="X103" s="4"/>
      <c r="Y103" s="4"/>
      <c r="Z103" s="4"/>
      <c r="AA103" s="4"/>
      <c r="AB103" s="4"/>
      <c r="AC103" s="4"/>
      <c r="AD103" s="4">
        <v>0</v>
      </c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>
        <v>0</v>
      </c>
      <c r="BZ103" s="4"/>
      <c r="CA103" s="4">
        <f t="shared" si="16"/>
        <v>0</v>
      </c>
    </row>
    <row r="104" spans="1:79" x14ac:dyDescent="0.25">
      <c r="A104" s="9" t="s">
        <v>766</v>
      </c>
      <c r="B104" s="9" t="s">
        <v>767</v>
      </c>
      <c r="C104" s="4">
        <v>2329605</v>
      </c>
      <c r="D104" s="4">
        <v>4903399</v>
      </c>
      <c r="E104" s="4">
        <v>431414</v>
      </c>
      <c r="F104" s="4">
        <v>4821779</v>
      </c>
      <c r="G104" s="4">
        <v>1071375</v>
      </c>
      <c r="H104" s="4">
        <v>777586</v>
      </c>
      <c r="I104" s="4">
        <v>1218124</v>
      </c>
      <c r="J104" s="4">
        <v>4792011</v>
      </c>
      <c r="K104" s="4">
        <v>737555</v>
      </c>
      <c r="L104" s="4">
        <v>954761</v>
      </c>
      <c r="M104" s="4">
        <v>591023</v>
      </c>
      <c r="N104" s="4">
        <v>6468747</v>
      </c>
      <c r="O104" s="4">
        <v>7300233</v>
      </c>
      <c r="P104" s="4">
        <v>453449</v>
      </c>
      <c r="Q104" s="4">
        <v>6019103</v>
      </c>
      <c r="R104" s="4">
        <v>3671919</v>
      </c>
      <c r="S104" s="4">
        <v>1592176</v>
      </c>
      <c r="T104" s="4">
        <v>2479980</v>
      </c>
      <c r="U104" s="4">
        <v>970297</v>
      </c>
      <c r="V104" s="4">
        <v>1230398</v>
      </c>
      <c r="W104" s="4">
        <v>2189934</v>
      </c>
      <c r="X104" s="4">
        <v>350070</v>
      </c>
      <c r="Y104" s="4">
        <v>1527340</v>
      </c>
      <c r="Z104" s="4">
        <v>3037193</v>
      </c>
      <c r="AA104" s="4">
        <v>1555397</v>
      </c>
      <c r="AB104" s="4">
        <v>728241</v>
      </c>
      <c r="AC104" s="4">
        <v>1054976</v>
      </c>
      <c r="AD104" s="4">
        <v>3447196</v>
      </c>
      <c r="AE104" s="4">
        <v>432617</v>
      </c>
      <c r="AF104" s="4">
        <v>777119</v>
      </c>
      <c r="AG104" s="4">
        <v>578760</v>
      </c>
      <c r="AH104" s="4">
        <v>1851130</v>
      </c>
      <c r="AI104" s="4">
        <v>12494200</v>
      </c>
      <c r="AJ104" s="4">
        <v>1297127</v>
      </c>
      <c r="AK104" s="4">
        <v>385549</v>
      </c>
      <c r="AL104" s="4">
        <v>670127</v>
      </c>
      <c r="AM104" s="4">
        <v>1092315</v>
      </c>
      <c r="AN104" s="4">
        <v>14207175</v>
      </c>
      <c r="AO104" s="4">
        <v>505741</v>
      </c>
      <c r="AP104" s="4">
        <v>3749418</v>
      </c>
      <c r="AQ104" s="4">
        <v>3749470</v>
      </c>
      <c r="AR104" s="4">
        <v>1509527</v>
      </c>
      <c r="AS104" s="4">
        <v>737772</v>
      </c>
      <c r="AT104" s="4">
        <v>319167</v>
      </c>
      <c r="AU104" s="4">
        <v>6341521</v>
      </c>
      <c r="AV104" s="4">
        <v>3198928</v>
      </c>
      <c r="AW104" s="4">
        <v>1167213</v>
      </c>
      <c r="AX104" s="4">
        <v>1089979</v>
      </c>
      <c r="AY104" s="4">
        <v>6559137</v>
      </c>
      <c r="AZ104" s="4">
        <v>396648</v>
      </c>
      <c r="BA104" s="4">
        <v>736049</v>
      </c>
      <c r="BB104" s="4">
        <v>1155841</v>
      </c>
      <c r="BC104" s="4">
        <v>1984150</v>
      </c>
      <c r="BD104" s="4">
        <v>3294897</v>
      </c>
      <c r="BE104" s="4">
        <v>2950342</v>
      </c>
      <c r="BF104" s="4">
        <v>3533403</v>
      </c>
      <c r="BG104" s="4">
        <v>7900863</v>
      </c>
      <c r="BH104" s="4">
        <v>12414078</v>
      </c>
      <c r="BI104" s="4">
        <v>1120757</v>
      </c>
      <c r="BJ104" s="4">
        <v>1287278</v>
      </c>
      <c r="BK104" s="4">
        <v>4520755</v>
      </c>
      <c r="BL104" s="4">
        <v>1259153</v>
      </c>
      <c r="BM104" s="4">
        <v>1630184</v>
      </c>
      <c r="BN104" s="4">
        <v>4047023</v>
      </c>
      <c r="BO104" s="4">
        <v>4435477</v>
      </c>
      <c r="BP104" s="4">
        <v>944759</v>
      </c>
      <c r="BQ104" s="4">
        <v>4005134</v>
      </c>
      <c r="BR104" s="4">
        <v>1167489</v>
      </c>
      <c r="BS104" s="4">
        <v>811575</v>
      </c>
      <c r="BT104" s="4">
        <v>1477358</v>
      </c>
      <c r="BU104" s="4">
        <v>2853576</v>
      </c>
      <c r="BV104" s="4">
        <v>5109608</v>
      </c>
      <c r="BW104" s="4">
        <v>5665663</v>
      </c>
      <c r="BX104" s="4">
        <v>4135468</v>
      </c>
      <c r="BY104" s="4">
        <v>3711703</v>
      </c>
      <c r="BZ104" s="4"/>
      <c r="CA104" s="4">
        <f t="shared" si="16"/>
        <v>211968504</v>
      </c>
    </row>
    <row r="105" spans="1:79" x14ac:dyDescent="0.25">
      <c r="A105" s="9" t="s">
        <v>768</v>
      </c>
      <c r="B105" s="9" t="s">
        <v>769</v>
      </c>
      <c r="C105" s="4">
        <v>0</v>
      </c>
      <c r="D105" s="4">
        <v>104280</v>
      </c>
      <c r="E105" s="4">
        <v>0</v>
      </c>
      <c r="F105" s="4">
        <v>0</v>
      </c>
      <c r="G105" s="4">
        <v>93076</v>
      </c>
      <c r="H105" s="4">
        <v>0</v>
      </c>
      <c r="I105" s="4">
        <v>0</v>
      </c>
      <c r="J105" s="4">
        <v>0</v>
      </c>
      <c r="K105" s="4">
        <v>5480</v>
      </c>
      <c r="L105" s="4">
        <v>0</v>
      </c>
      <c r="M105" s="4">
        <v>0</v>
      </c>
      <c r="N105" s="4">
        <v>640187</v>
      </c>
      <c r="O105" s="4">
        <v>0</v>
      </c>
      <c r="P105" s="4">
        <v>1332</v>
      </c>
      <c r="Q105" s="4">
        <v>3069966</v>
      </c>
      <c r="R105" s="4">
        <v>84466</v>
      </c>
      <c r="S105" s="4">
        <v>0</v>
      </c>
      <c r="T105" s="4">
        <v>0</v>
      </c>
      <c r="U105" s="4">
        <v>16543</v>
      </c>
      <c r="V105" s="4">
        <v>0</v>
      </c>
      <c r="W105" s="4">
        <v>773427</v>
      </c>
      <c r="X105" s="4">
        <v>101983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93506</v>
      </c>
      <c r="AF105" s="4">
        <v>0</v>
      </c>
      <c r="AG105" s="4">
        <v>26326</v>
      </c>
      <c r="AH105" s="4">
        <v>19314</v>
      </c>
      <c r="AI105" s="4">
        <v>12044217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45516</v>
      </c>
      <c r="AP105" s="4">
        <v>18901</v>
      </c>
      <c r="AQ105" s="4">
        <v>130998</v>
      </c>
      <c r="AR105" s="4">
        <v>0</v>
      </c>
      <c r="AS105" s="4">
        <v>6824</v>
      </c>
      <c r="AT105" s="4">
        <v>24458</v>
      </c>
      <c r="AU105" s="4">
        <v>0</v>
      </c>
      <c r="AV105" s="4">
        <v>157810</v>
      </c>
      <c r="AW105" s="4">
        <v>0</v>
      </c>
      <c r="AX105" s="4">
        <v>0</v>
      </c>
      <c r="AY105" s="4">
        <v>0</v>
      </c>
      <c r="AZ105" s="4">
        <v>300</v>
      </c>
      <c r="BA105" s="4">
        <v>0</v>
      </c>
      <c r="BB105" s="4">
        <v>0</v>
      </c>
      <c r="BC105" s="4">
        <v>0</v>
      </c>
      <c r="BD105" s="4">
        <v>400745</v>
      </c>
      <c r="BE105" s="4">
        <v>51487</v>
      </c>
      <c r="BF105" s="4">
        <v>86221</v>
      </c>
      <c r="BG105" s="4">
        <v>0</v>
      </c>
      <c r="BH105" s="4">
        <v>0</v>
      </c>
      <c r="BI105" s="4">
        <v>0</v>
      </c>
      <c r="BJ105" s="4">
        <v>0</v>
      </c>
      <c r="BK105" s="4">
        <v>285114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159263</v>
      </c>
      <c r="BR105" s="4">
        <v>0</v>
      </c>
      <c r="BS105" s="4">
        <v>125356</v>
      </c>
      <c r="BT105" s="4">
        <v>270554</v>
      </c>
      <c r="BU105" s="4">
        <v>0</v>
      </c>
      <c r="BV105" s="4">
        <v>0</v>
      </c>
      <c r="BW105" s="4">
        <v>0</v>
      </c>
      <c r="BX105" s="4">
        <v>552780</v>
      </c>
      <c r="BY105" s="4">
        <v>3995</v>
      </c>
      <c r="BZ105" s="4"/>
      <c r="CA105" s="4">
        <f t="shared" si="16"/>
        <v>19394425</v>
      </c>
    </row>
    <row r="106" spans="1:79" x14ac:dyDescent="0.25">
      <c r="A106" s="9" t="s">
        <v>770</v>
      </c>
      <c r="B106" s="9" t="s">
        <v>771</v>
      </c>
      <c r="C106" s="4">
        <v>0</v>
      </c>
      <c r="D106" s="4">
        <v>305154</v>
      </c>
      <c r="E106" s="4">
        <v>0</v>
      </c>
      <c r="F106" s="4">
        <v>0</v>
      </c>
      <c r="G106" s="4">
        <v>155291</v>
      </c>
      <c r="H106" s="4">
        <v>6535</v>
      </c>
      <c r="I106" s="4">
        <v>0</v>
      </c>
      <c r="J106" s="4">
        <v>0</v>
      </c>
      <c r="K106" s="4">
        <v>0</v>
      </c>
      <c r="L106" s="4">
        <v>4290</v>
      </c>
      <c r="M106" s="4">
        <v>0</v>
      </c>
      <c r="N106" s="4">
        <v>14337</v>
      </c>
      <c r="O106" s="4">
        <v>0</v>
      </c>
      <c r="P106" s="4">
        <v>16626</v>
      </c>
      <c r="Q106" s="4">
        <v>740186</v>
      </c>
      <c r="R106" s="4">
        <v>1215495</v>
      </c>
      <c r="S106" s="4">
        <v>0</v>
      </c>
      <c r="T106" s="4">
        <v>0</v>
      </c>
      <c r="U106" s="4">
        <v>56310</v>
      </c>
      <c r="V106" s="4">
        <v>0</v>
      </c>
      <c r="W106" s="4">
        <v>252952</v>
      </c>
      <c r="X106" s="4">
        <v>126464</v>
      </c>
      <c r="Y106" s="4">
        <v>0</v>
      </c>
      <c r="Z106" s="4">
        <v>27519</v>
      </c>
      <c r="AA106" s="4">
        <v>0</v>
      </c>
      <c r="AB106" s="4">
        <v>0</v>
      </c>
      <c r="AC106" s="4">
        <v>0</v>
      </c>
      <c r="AD106" s="4">
        <v>2952</v>
      </c>
      <c r="AE106" s="4">
        <v>23989</v>
      </c>
      <c r="AF106" s="4">
        <v>0</v>
      </c>
      <c r="AG106" s="4">
        <v>249042</v>
      </c>
      <c r="AH106" s="4">
        <v>502636</v>
      </c>
      <c r="AI106" s="4">
        <v>3522088</v>
      </c>
      <c r="AJ106" s="4">
        <v>1573848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31255</v>
      </c>
      <c r="AQ106" s="4">
        <v>2535</v>
      </c>
      <c r="AR106" s="4">
        <v>0</v>
      </c>
      <c r="AS106" s="4">
        <v>131529</v>
      </c>
      <c r="AT106" s="4">
        <v>41808</v>
      </c>
      <c r="AU106" s="4">
        <v>0</v>
      </c>
      <c r="AV106" s="4">
        <v>29257</v>
      </c>
      <c r="AW106" s="4">
        <v>0</v>
      </c>
      <c r="AX106" s="4">
        <v>0</v>
      </c>
      <c r="AY106" s="4">
        <v>0</v>
      </c>
      <c r="AZ106" s="4">
        <v>0</v>
      </c>
      <c r="BA106" s="4">
        <v>17162</v>
      </c>
      <c r="BB106" s="4">
        <v>0</v>
      </c>
      <c r="BC106" s="4">
        <v>0</v>
      </c>
      <c r="BD106" s="4">
        <v>631</v>
      </c>
      <c r="BE106" s="4">
        <v>265937</v>
      </c>
      <c r="BF106" s="4">
        <v>2151030</v>
      </c>
      <c r="BG106" s="4">
        <v>0</v>
      </c>
      <c r="BH106" s="4">
        <v>0</v>
      </c>
      <c r="BI106" s="4">
        <v>0</v>
      </c>
      <c r="BJ106" s="4">
        <v>0</v>
      </c>
      <c r="BK106" s="4">
        <v>6150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353476</v>
      </c>
      <c r="BR106" s="4">
        <v>0</v>
      </c>
      <c r="BS106" s="4">
        <v>0</v>
      </c>
      <c r="BT106" s="4">
        <v>98348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/>
      <c r="CA106" s="4">
        <f t="shared" si="16"/>
        <v>11924832</v>
      </c>
    </row>
    <row r="107" spans="1:79" x14ac:dyDescent="0.25">
      <c r="A107" s="3" t="s">
        <v>691</v>
      </c>
      <c r="B107" s="3" t="s">
        <v>772</v>
      </c>
      <c r="C107" s="4">
        <f>C108-C88-C104-C105-C106</f>
        <v>24738412</v>
      </c>
      <c r="D107" s="4">
        <f t="shared" ref="D107:BO107" si="17">D108-D88-D104-D105-D106</f>
        <v>103263642</v>
      </c>
      <c r="E107" s="4">
        <f t="shared" si="17"/>
        <v>9720203</v>
      </c>
      <c r="F107" s="4">
        <f t="shared" si="17"/>
        <v>37290670</v>
      </c>
      <c r="G107" s="4">
        <f t="shared" si="17"/>
        <v>17959521</v>
      </c>
      <c r="H107" s="4">
        <f t="shared" si="17"/>
        <v>13912693</v>
      </c>
      <c r="I107" s="4">
        <f t="shared" si="17"/>
        <v>16858074</v>
      </c>
      <c r="J107" s="4">
        <f t="shared" si="17"/>
        <v>67423574</v>
      </c>
      <c r="K107" s="4">
        <f t="shared" si="17"/>
        <v>12850773</v>
      </c>
      <c r="L107" s="4">
        <f t="shared" si="17"/>
        <v>12354871</v>
      </c>
      <c r="M107" s="4">
        <f t="shared" si="17"/>
        <v>11395871</v>
      </c>
      <c r="N107" s="4">
        <f t="shared" si="17"/>
        <v>127615845</v>
      </c>
      <c r="O107" s="4">
        <f t="shared" si="17"/>
        <v>179726851</v>
      </c>
      <c r="P107" s="4">
        <f t="shared" si="17"/>
        <v>10394549</v>
      </c>
      <c r="Q107" s="4">
        <f t="shared" si="17"/>
        <v>334495666</v>
      </c>
      <c r="R107" s="4">
        <f t="shared" si="17"/>
        <v>40631611</v>
      </c>
      <c r="S107" s="4">
        <f t="shared" si="17"/>
        <v>34605568</v>
      </c>
      <c r="T107" s="4">
        <f t="shared" si="17"/>
        <v>41258105</v>
      </c>
      <c r="U107" s="4">
        <f t="shared" si="17"/>
        <v>29666290</v>
      </c>
      <c r="V107" s="4">
        <f t="shared" si="17"/>
        <v>31412164</v>
      </c>
      <c r="W107" s="4">
        <f t="shared" si="17"/>
        <v>65852111</v>
      </c>
      <c r="X107" s="4">
        <f t="shared" si="17"/>
        <v>7317109</v>
      </c>
      <c r="Y107" s="4">
        <f t="shared" si="17"/>
        <v>22856610</v>
      </c>
      <c r="Z107" s="4">
        <f t="shared" si="17"/>
        <v>109731565</v>
      </c>
      <c r="AA107" s="4">
        <f t="shared" si="17"/>
        <v>27521942</v>
      </c>
      <c r="AB107" s="4">
        <f t="shared" si="17"/>
        <v>21891230</v>
      </c>
      <c r="AC107" s="4">
        <f t="shared" si="17"/>
        <v>23295530</v>
      </c>
      <c r="AD107" s="4">
        <f t="shared" si="17"/>
        <v>83865992</v>
      </c>
      <c r="AE107" s="4">
        <f t="shared" si="17"/>
        <v>6421137</v>
      </c>
      <c r="AF107" s="4">
        <f t="shared" si="17"/>
        <v>19327496</v>
      </c>
      <c r="AG107" s="4">
        <f t="shared" si="17"/>
        <v>6206164</v>
      </c>
      <c r="AH107" s="4">
        <f t="shared" si="17"/>
        <v>54983870</v>
      </c>
      <c r="AI107" s="4">
        <f t="shared" si="17"/>
        <v>360078258</v>
      </c>
      <c r="AJ107" s="4">
        <f t="shared" si="17"/>
        <v>45532036</v>
      </c>
      <c r="AK107" s="4">
        <f t="shared" si="17"/>
        <v>4971050</v>
      </c>
      <c r="AL107" s="4">
        <f t="shared" si="17"/>
        <v>8696792</v>
      </c>
      <c r="AM107" s="4">
        <f t="shared" si="17"/>
        <v>17818983</v>
      </c>
      <c r="AN107" s="4">
        <f t="shared" si="17"/>
        <v>230637562</v>
      </c>
      <c r="AO107" s="4">
        <f t="shared" si="17"/>
        <v>35877008</v>
      </c>
      <c r="AP107" s="4">
        <f t="shared" si="17"/>
        <v>81375390</v>
      </c>
      <c r="AQ107" s="4">
        <f t="shared" si="17"/>
        <v>73207433</v>
      </c>
      <c r="AR107" s="4">
        <f t="shared" si="17"/>
        <v>28088217</v>
      </c>
      <c r="AS107" s="4">
        <f t="shared" si="17"/>
        <v>18292556</v>
      </c>
      <c r="AT107" s="4">
        <f t="shared" si="17"/>
        <v>11623482</v>
      </c>
      <c r="AU107" s="4">
        <f t="shared" si="17"/>
        <v>140100789</v>
      </c>
      <c r="AV107" s="4">
        <f t="shared" si="17"/>
        <v>55800271</v>
      </c>
      <c r="AW107" s="4">
        <f t="shared" si="17"/>
        <v>14028865</v>
      </c>
      <c r="AX107" s="4">
        <f t="shared" si="17"/>
        <v>19485212</v>
      </c>
      <c r="AY107" s="4">
        <f t="shared" si="17"/>
        <v>109464064</v>
      </c>
      <c r="AZ107" s="4">
        <f t="shared" si="17"/>
        <v>6039935</v>
      </c>
      <c r="BA107" s="4">
        <f t="shared" si="17"/>
        <v>26792207</v>
      </c>
      <c r="BB107" s="4">
        <f t="shared" si="17"/>
        <v>25146652</v>
      </c>
      <c r="BC107" s="4">
        <f t="shared" si="17"/>
        <v>33837908</v>
      </c>
      <c r="BD107" s="4">
        <f t="shared" si="17"/>
        <v>53559967</v>
      </c>
      <c r="BE107" s="4">
        <f t="shared" si="17"/>
        <v>85968470</v>
      </c>
      <c r="BF107" s="4">
        <f t="shared" si="17"/>
        <v>68552603</v>
      </c>
      <c r="BG107" s="4">
        <f t="shared" si="17"/>
        <v>180881686</v>
      </c>
      <c r="BH107" s="4">
        <f t="shared" si="17"/>
        <v>162842129</v>
      </c>
      <c r="BI107" s="4">
        <f t="shared" si="17"/>
        <v>12133997</v>
      </c>
      <c r="BJ107" s="4">
        <f t="shared" si="17"/>
        <v>24367616</v>
      </c>
      <c r="BK107" s="4">
        <f t="shared" si="17"/>
        <v>47661161</v>
      </c>
      <c r="BL107" s="4">
        <f t="shared" si="17"/>
        <v>16863431</v>
      </c>
      <c r="BM107" s="4">
        <f t="shared" si="17"/>
        <v>11749113</v>
      </c>
      <c r="BN107" s="4">
        <f t="shared" si="17"/>
        <v>39818042</v>
      </c>
      <c r="BO107" s="4">
        <f t="shared" si="17"/>
        <v>56664011</v>
      </c>
      <c r="BP107" s="4">
        <f t="shared" ref="BP107:BY107" si="18">BP108-BP88-BP104-BP105-BP106</f>
        <v>49894369</v>
      </c>
      <c r="BQ107" s="4">
        <f t="shared" si="18"/>
        <v>75273555</v>
      </c>
      <c r="BR107" s="4">
        <f t="shared" si="18"/>
        <v>17692338</v>
      </c>
      <c r="BS107" s="4">
        <f t="shared" si="18"/>
        <v>22883957</v>
      </c>
      <c r="BT107" s="4">
        <f t="shared" si="18"/>
        <v>27208663</v>
      </c>
      <c r="BU107" s="4">
        <f t="shared" si="18"/>
        <v>45058625</v>
      </c>
      <c r="BV107" s="4">
        <f t="shared" si="18"/>
        <v>95759277</v>
      </c>
      <c r="BW107" s="4">
        <f t="shared" si="18"/>
        <v>80938198</v>
      </c>
      <c r="BX107" s="4">
        <f t="shared" si="18"/>
        <v>89074998</v>
      </c>
      <c r="BY107" s="4">
        <f t="shared" si="18"/>
        <v>83418423</v>
      </c>
      <c r="BZ107" s="4"/>
      <c r="CA107" s="4">
        <f t="shared" si="16"/>
        <v>4302005008</v>
      </c>
    </row>
    <row r="108" spans="1:79" x14ac:dyDescent="0.25">
      <c r="A108" s="3" t="s">
        <v>691</v>
      </c>
      <c r="B108" s="3" t="s">
        <v>773</v>
      </c>
      <c r="C108" s="4">
        <f>SUM(C68:C106)</f>
        <v>37497617</v>
      </c>
      <c r="D108" s="4">
        <f t="shared" ref="D108:BO108" si="19">SUM(D68:D106)</f>
        <v>159901311</v>
      </c>
      <c r="E108" s="4">
        <f t="shared" si="19"/>
        <v>13485172</v>
      </c>
      <c r="F108" s="4">
        <f t="shared" si="19"/>
        <v>70756007</v>
      </c>
      <c r="G108" s="4">
        <f t="shared" si="19"/>
        <v>19782923</v>
      </c>
      <c r="H108" s="4">
        <f t="shared" si="19"/>
        <v>18560320</v>
      </c>
      <c r="I108" s="4">
        <f t="shared" si="19"/>
        <v>19694571</v>
      </c>
      <c r="J108" s="4">
        <f t="shared" si="19"/>
        <v>86346748</v>
      </c>
      <c r="K108" s="4">
        <f t="shared" si="19"/>
        <v>17065641</v>
      </c>
      <c r="L108" s="4">
        <f t="shared" si="19"/>
        <v>13894470</v>
      </c>
      <c r="M108" s="4">
        <f t="shared" si="19"/>
        <v>14517243</v>
      </c>
      <c r="N108" s="4">
        <f t="shared" si="19"/>
        <v>237281099</v>
      </c>
      <c r="O108" s="4">
        <f t="shared" si="19"/>
        <v>238062638</v>
      </c>
      <c r="P108" s="4">
        <f t="shared" si="19"/>
        <v>11362974</v>
      </c>
      <c r="Q108" s="4">
        <f t="shared" si="19"/>
        <v>486611410</v>
      </c>
      <c r="R108" s="4">
        <f t="shared" si="19"/>
        <v>48860021</v>
      </c>
      <c r="S108" s="4">
        <f t="shared" si="19"/>
        <v>42353750</v>
      </c>
      <c r="T108" s="4">
        <f t="shared" si="19"/>
        <v>43973618</v>
      </c>
      <c r="U108" s="4">
        <f t="shared" si="19"/>
        <v>33646825</v>
      </c>
      <c r="V108" s="4">
        <f t="shared" si="19"/>
        <v>34469264</v>
      </c>
      <c r="W108" s="4">
        <f t="shared" si="19"/>
        <v>73498006</v>
      </c>
      <c r="X108" s="4">
        <f t="shared" si="19"/>
        <v>8572174</v>
      </c>
      <c r="Y108" s="4">
        <f t="shared" si="19"/>
        <v>27924568</v>
      </c>
      <c r="Z108" s="4">
        <f t="shared" si="19"/>
        <v>145340589</v>
      </c>
      <c r="AA108" s="4">
        <f t="shared" si="19"/>
        <v>33931747</v>
      </c>
      <c r="AB108" s="4">
        <f t="shared" si="19"/>
        <v>39110974</v>
      </c>
      <c r="AC108" s="4">
        <f t="shared" si="19"/>
        <v>26209029</v>
      </c>
      <c r="AD108" s="4">
        <f t="shared" si="19"/>
        <v>115984894</v>
      </c>
      <c r="AE108" s="4">
        <f t="shared" si="19"/>
        <v>8276142</v>
      </c>
      <c r="AF108" s="4">
        <f t="shared" si="19"/>
        <v>21451054</v>
      </c>
      <c r="AG108" s="4">
        <f t="shared" si="19"/>
        <v>7078436</v>
      </c>
      <c r="AH108" s="4">
        <f t="shared" si="19"/>
        <v>79995378</v>
      </c>
      <c r="AI108" s="4">
        <f t="shared" si="19"/>
        <v>446429903</v>
      </c>
      <c r="AJ108" s="4">
        <f t="shared" si="19"/>
        <v>50616611</v>
      </c>
      <c r="AK108" s="4">
        <f t="shared" si="19"/>
        <v>6371237</v>
      </c>
      <c r="AL108" s="4">
        <f t="shared" si="19"/>
        <v>9383144</v>
      </c>
      <c r="AM108" s="4">
        <f t="shared" si="19"/>
        <v>20571564</v>
      </c>
      <c r="AN108" s="4">
        <f t="shared" si="19"/>
        <v>266264338</v>
      </c>
      <c r="AO108" s="4">
        <f t="shared" si="19"/>
        <v>36503065</v>
      </c>
      <c r="AP108" s="4">
        <f t="shared" si="19"/>
        <v>90519971</v>
      </c>
      <c r="AQ108" s="4">
        <f t="shared" si="19"/>
        <v>89436567</v>
      </c>
      <c r="AR108" s="4">
        <f t="shared" si="19"/>
        <v>31208848</v>
      </c>
      <c r="AS108" s="4">
        <f t="shared" si="19"/>
        <v>21492319</v>
      </c>
      <c r="AT108" s="4">
        <f t="shared" si="19"/>
        <v>12008915</v>
      </c>
      <c r="AU108" s="4">
        <f t="shared" si="19"/>
        <v>223174497</v>
      </c>
      <c r="AV108" s="4">
        <f t="shared" si="19"/>
        <v>70026604</v>
      </c>
      <c r="AW108" s="4">
        <f t="shared" si="19"/>
        <v>30890600</v>
      </c>
      <c r="AX108" s="4">
        <f t="shared" si="19"/>
        <v>20964249</v>
      </c>
      <c r="AY108" s="4">
        <f t="shared" si="19"/>
        <v>118795043</v>
      </c>
      <c r="AZ108" s="4">
        <f t="shared" si="19"/>
        <v>6660302</v>
      </c>
      <c r="BA108" s="4">
        <f t="shared" si="19"/>
        <v>28213464</v>
      </c>
      <c r="BB108" s="4">
        <f t="shared" si="19"/>
        <v>31881286</v>
      </c>
      <c r="BC108" s="4">
        <f t="shared" si="19"/>
        <v>36803888</v>
      </c>
      <c r="BD108" s="4">
        <f t="shared" si="19"/>
        <v>78482873</v>
      </c>
      <c r="BE108" s="4">
        <f t="shared" si="19"/>
        <v>95467498</v>
      </c>
      <c r="BF108" s="4">
        <f t="shared" si="19"/>
        <v>87219493</v>
      </c>
      <c r="BG108" s="4">
        <f t="shared" si="19"/>
        <v>261829717</v>
      </c>
      <c r="BH108" s="4">
        <f t="shared" si="19"/>
        <v>284726076</v>
      </c>
      <c r="BI108" s="4">
        <f t="shared" si="19"/>
        <v>13372199</v>
      </c>
      <c r="BJ108" s="4">
        <f t="shared" si="19"/>
        <v>29821549</v>
      </c>
      <c r="BK108" s="4">
        <f t="shared" si="19"/>
        <v>58886219</v>
      </c>
      <c r="BL108" s="4">
        <f t="shared" si="19"/>
        <v>31406780</v>
      </c>
      <c r="BM108" s="4">
        <f t="shared" si="19"/>
        <v>16565567</v>
      </c>
      <c r="BN108" s="4">
        <f t="shared" si="19"/>
        <v>83677373</v>
      </c>
      <c r="BO108" s="4">
        <f t="shared" si="19"/>
        <v>66035257</v>
      </c>
      <c r="BP108" s="4">
        <f t="shared" ref="BP108:BY108" si="20">SUM(BP68:BP106)</f>
        <v>65409685</v>
      </c>
      <c r="BQ108" s="4">
        <f t="shared" si="20"/>
        <v>96139630</v>
      </c>
      <c r="BR108" s="4">
        <f t="shared" si="20"/>
        <v>19967828</v>
      </c>
      <c r="BS108" s="4">
        <f t="shared" si="20"/>
        <v>24892819</v>
      </c>
      <c r="BT108" s="4">
        <f t="shared" si="20"/>
        <v>33205406</v>
      </c>
      <c r="BU108" s="4">
        <f t="shared" si="20"/>
        <v>56244221</v>
      </c>
      <c r="BV108" s="4">
        <f t="shared" si="20"/>
        <v>107008431</v>
      </c>
      <c r="BW108" s="4">
        <f t="shared" si="20"/>
        <v>115803255</v>
      </c>
      <c r="BX108" s="4">
        <f t="shared" si="20"/>
        <v>131516438</v>
      </c>
      <c r="BY108" s="4">
        <f t="shared" si="20"/>
        <v>130700002</v>
      </c>
      <c r="BZ108" s="4"/>
      <c r="CA108" s="4">
        <f t="shared" si="16"/>
        <v>5772091344</v>
      </c>
    </row>
    <row r="109" spans="1:79" x14ac:dyDescent="0.25">
      <c r="A109" s="3" t="s">
        <v>774</v>
      </c>
      <c r="B109" s="3" t="s">
        <v>775</v>
      </c>
      <c r="C109" s="4"/>
      <c r="D109" s="4"/>
      <c r="E109" s="4"/>
      <c r="F109" s="4"/>
      <c r="G109" s="4"/>
      <c r="H109" s="4"/>
      <c r="I109" s="4"/>
      <c r="J109" s="4"/>
      <c r="K109" s="4">
        <v>0</v>
      </c>
      <c r="L109" s="4"/>
      <c r="M109" s="4">
        <v>0</v>
      </c>
      <c r="N109" s="4"/>
      <c r="O109" s="4"/>
      <c r="P109" s="4"/>
      <c r="Q109" s="4"/>
      <c r="R109" s="4"/>
      <c r="S109" s="4"/>
      <c r="T109" s="4"/>
      <c r="U109" s="4">
        <v>0</v>
      </c>
      <c r="V109" s="4"/>
      <c r="W109" s="4"/>
      <c r="X109" s="4"/>
      <c r="Y109" s="4"/>
      <c r="Z109" s="4"/>
      <c r="AA109" s="4"/>
      <c r="AB109" s="4"/>
      <c r="AC109" s="4"/>
      <c r="AD109" s="4">
        <v>0</v>
      </c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>
        <f t="shared" si="16"/>
        <v>0</v>
      </c>
    </row>
    <row r="110" spans="1:79" x14ac:dyDescent="0.25">
      <c r="A110" s="9" t="s">
        <v>776</v>
      </c>
      <c r="B110" s="9" t="s">
        <v>777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/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4900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24034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24742</v>
      </c>
      <c r="BE110" s="4">
        <v>0</v>
      </c>
      <c r="BF110" s="4">
        <v>0</v>
      </c>
      <c r="BG110" s="4">
        <v>0</v>
      </c>
      <c r="BH110" s="4">
        <v>1243427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/>
      <c r="CA110" s="4">
        <f t="shared" si="16"/>
        <v>1297103</v>
      </c>
    </row>
    <row r="111" spans="1:79" x14ac:dyDescent="0.25">
      <c r="A111" s="9" t="s">
        <v>778</v>
      </c>
      <c r="B111" s="9" t="s">
        <v>779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128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218249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127160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3796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630946</v>
      </c>
      <c r="BH111" s="4">
        <v>0</v>
      </c>
      <c r="BI111" s="4">
        <v>0</v>
      </c>
      <c r="BJ111" s="4">
        <v>0</v>
      </c>
      <c r="BK111" s="4">
        <v>299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6286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">
        <v>0</v>
      </c>
      <c r="BX111" s="4">
        <v>167161</v>
      </c>
      <c r="BY111" s="4">
        <v>0</v>
      </c>
      <c r="BZ111" s="4"/>
      <c r="CA111" s="4">
        <f t="shared" si="16"/>
        <v>1154025</v>
      </c>
    </row>
    <row r="112" spans="1:79" x14ac:dyDescent="0.25">
      <c r="A112" s="9" t="s">
        <v>780</v>
      </c>
      <c r="B112" s="9" t="s">
        <v>781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/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>
        <v>0</v>
      </c>
      <c r="BZ112" s="4"/>
      <c r="CA112" s="4">
        <f t="shared" si="16"/>
        <v>0</v>
      </c>
    </row>
    <row r="113" spans="1:79" x14ac:dyDescent="0.25">
      <c r="A113" s="9" t="s">
        <v>782</v>
      </c>
      <c r="B113" s="9" t="s">
        <v>783</v>
      </c>
      <c r="C113" s="4">
        <v>0</v>
      </c>
      <c r="D113" s="4">
        <v>182412</v>
      </c>
      <c r="E113" s="4">
        <v>0</v>
      </c>
      <c r="F113" s="4">
        <v>7788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559420</v>
      </c>
      <c r="O113" s="4">
        <v>2844</v>
      </c>
      <c r="P113" s="4">
        <v>0</v>
      </c>
      <c r="Q113" s="4">
        <v>9831430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1661</v>
      </c>
      <c r="Z113" s="4">
        <v>2848494</v>
      </c>
      <c r="AA113" s="4">
        <v>0</v>
      </c>
      <c r="AB113" s="4">
        <v>0</v>
      </c>
      <c r="AC113" s="4">
        <v>0</v>
      </c>
      <c r="AD113" s="4">
        <v>1939380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877300</v>
      </c>
      <c r="AO113" s="4">
        <v>0</v>
      </c>
      <c r="AP113" s="4">
        <v>0</v>
      </c>
      <c r="AQ113" s="4">
        <v>798507</v>
      </c>
      <c r="AR113" s="4">
        <v>0</v>
      </c>
      <c r="AS113" s="4">
        <v>0</v>
      </c>
      <c r="AT113" s="4">
        <v>0</v>
      </c>
      <c r="AU113" s="4">
        <v>10950</v>
      </c>
      <c r="AV113" s="4">
        <v>0</v>
      </c>
      <c r="AW113" s="4">
        <v>0</v>
      </c>
      <c r="AX113" s="4">
        <v>168020</v>
      </c>
      <c r="AY113" s="4">
        <v>0</v>
      </c>
      <c r="AZ113" s="4">
        <v>98183</v>
      </c>
      <c r="BA113" s="4">
        <v>0</v>
      </c>
      <c r="BB113" s="4">
        <v>0</v>
      </c>
      <c r="BC113" s="4">
        <v>0</v>
      </c>
      <c r="BD113" s="4">
        <v>80</v>
      </c>
      <c r="BE113" s="4">
        <v>0</v>
      </c>
      <c r="BF113" s="4">
        <v>0</v>
      </c>
      <c r="BG113" s="4">
        <v>0</v>
      </c>
      <c r="BH113" s="4">
        <v>241</v>
      </c>
      <c r="BI113" s="4">
        <v>0</v>
      </c>
      <c r="BJ113" s="4">
        <v>0</v>
      </c>
      <c r="BK113" s="4">
        <v>0</v>
      </c>
      <c r="BL113" s="4">
        <v>28119</v>
      </c>
      <c r="BM113" s="4">
        <v>107320</v>
      </c>
      <c r="BN113" s="4">
        <v>234139</v>
      </c>
      <c r="BO113" s="4">
        <v>0</v>
      </c>
      <c r="BP113" s="4">
        <v>0</v>
      </c>
      <c r="BQ113" s="4">
        <v>253129</v>
      </c>
      <c r="BR113" s="4">
        <v>527</v>
      </c>
      <c r="BS113" s="4">
        <v>0</v>
      </c>
      <c r="BT113" s="4">
        <v>0</v>
      </c>
      <c r="BU113" s="4">
        <v>0</v>
      </c>
      <c r="BV113" s="4">
        <v>0</v>
      </c>
      <c r="BW113" s="4">
        <v>449279</v>
      </c>
      <c r="BX113" s="4">
        <v>172</v>
      </c>
      <c r="BY113" s="4">
        <v>105676</v>
      </c>
      <c r="BZ113" s="4"/>
      <c r="CA113" s="4">
        <f t="shared" si="16"/>
        <v>18505071</v>
      </c>
    </row>
    <row r="114" spans="1:79" x14ac:dyDescent="0.25">
      <c r="A114" s="9" t="s">
        <v>784</v>
      </c>
      <c r="B114" s="9" t="s">
        <v>785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4119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42810</v>
      </c>
      <c r="P114" s="4">
        <v>597</v>
      </c>
      <c r="Q114" s="4"/>
      <c r="R114" s="4">
        <v>0</v>
      </c>
      <c r="S114" s="4">
        <v>914</v>
      </c>
      <c r="T114" s="4">
        <v>0</v>
      </c>
      <c r="U114" s="4">
        <v>50548</v>
      </c>
      <c r="V114" s="4">
        <v>0</v>
      </c>
      <c r="W114" s="4">
        <v>0</v>
      </c>
      <c r="X114" s="4">
        <v>0</v>
      </c>
      <c r="Y114" s="4">
        <v>9453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48991</v>
      </c>
      <c r="AJ114" s="4">
        <v>7976</v>
      </c>
      <c r="AK114" s="4">
        <v>0</v>
      </c>
      <c r="AL114" s="4">
        <v>0</v>
      </c>
      <c r="AM114" s="4">
        <v>4280</v>
      </c>
      <c r="AN114" s="4">
        <v>2054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65204</v>
      </c>
      <c r="AU114" s="4">
        <v>0</v>
      </c>
      <c r="AV114" s="4">
        <v>0</v>
      </c>
      <c r="AW114" s="4">
        <v>0</v>
      </c>
      <c r="AX114" s="4">
        <v>0</v>
      </c>
      <c r="AY114" s="4">
        <v>44511</v>
      </c>
      <c r="AZ114" s="4">
        <v>0</v>
      </c>
      <c r="BA114" s="4">
        <v>926</v>
      </c>
      <c r="BB114" s="4">
        <v>1138</v>
      </c>
      <c r="BC114" s="4">
        <v>0</v>
      </c>
      <c r="BD114" s="4">
        <v>0</v>
      </c>
      <c r="BE114" s="4">
        <v>8792</v>
      </c>
      <c r="BF114" s="4">
        <v>0</v>
      </c>
      <c r="BG114" s="4">
        <v>0</v>
      </c>
      <c r="BH114" s="4">
        <v>65787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1675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/>
      <c r="CA114" s="4">
        <f t="shared" si="16"/>
        <v>359775</v>
      </c>
    </row>
    <row r="115" spans="1:79" x14ac:dyDescent="0.25">
      <c r="A115" s="9" t="s">
        <v>786</v>
      </c>
      <c r="B115" s="9" t="s">
        <v>787</v>
      </c>
      <c r="C115" s="4">
        <v>0</v>
      </c>
      <c r="D115" s="4">
        <v>50477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37964</v>
      </c>
      <c r="K115" s="4">
        <v>0</v>
      </c>
      <c r="L115" s="4">
        <v>0</v>
      </c>
      <c r="M115" s="4">
        <v>0</v>
      </c>
      <c r="N115" s="4">
        <v>28459</v>
      </c>
      <c r="O115" s="4">
        <v>24252</v>
      </c>
      <c r="P115" s="4">
        <v>0</v>
      </c>
      <c r="Q115" s="4">
        <v>50551</v>
      </c>
      <c r="R115" s="4">
        <v>0</v>
      </c>
      <c r="S115" s="4">
        <v>231678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32927</v>
      </c>
      <c r="AA115" s="4">
        <v>26242</v>
      </c>
      <c r="AB115" s="4">
        <v>0</v>
      </c>
      <c r="AC115" s="4">
        <v>324</v>
      </c>
      <c r="AD115" s="4">
        <v>45187</v>
      </c>
      <c r="AE115" s="4">
        <v>0</v>
      </c>
      <c r="AF115" s="4">
        <v>0</v>
      </c>
      <c r="AG115" s="4">
        <v>0</v>
      </c>
      <c r="AH115" s="4">
        <v>16956</v>
      </c>
      <c r="AI115" s="4">
        <v>142196</v>
      </c>
      <c r="AJ115" s="4">
        <v>0</v>
      </c>
      <c r="AK115" s="4">
        <v>0</v>
      </c>
      <c r="AL115" s="4">
        <v>0</v>
      </c>
      <c r="AM115" s="4">
        <v>2840</v>
      </c>
      <c r="AN115" s="4">
        <v>501950</v>
      </c>
      <c r="AO115" s="4">
        <v>212849</v>
      </c>
      <c r="AP115" s="4">
        <v>9205</v>
      </c>
      <c r="AQ115" s="4">
        <v>0</v>
      </c>
      <c r="AR115" s="4">
        <v>1350</v>
      </c>
      <c r="AS115" s="4">
        <v>0</v>
      </c>
      <c r="AT115" s="4">
        <v>0</v>
      </c>
      <c r="AU115" s="4">
        <v>6177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41685</v>
      </c>
      <c r="BB115" s="4">
        <v>0</v>
      </c>
      <c r="BC115" s="4">
        <v>0</v>
      </c>
      <c r="BD115" s="4">
        <v>0</v>
      </c>
      <c r="BE115" s="4">
        <v>0</v>
      </c>
      <c r="BF115" s="4">
        <v>430</v>
      </c>
      <c r="BG115" s="4">
        <v>61586</v>
      </c>
      <c r="BH115" s="4">
        <v>13311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10436</v>
      </c>
      <c r="BQ115" s="4">
        <v>118025</v>
      </c>
      <c r="BR115" s="4">
        <v>0</v>
      </c>
      <c r="BS115" s="4">
        <v>0</v>
      </c>
      <c r="BT115" s="4">
        <v>0</v>
      </c>
      <c r="BU115" s="4">
        <v>0</v>
      </c>
      <c r="BV115" s="4">
        <v>26394</v>
      </c>
      <c r="BW115" s="4">
        <v>550</v>
      </c>
      <c r="BX115" s="4">
        <v>0</v>
      </c>
      <c r="BY115" s="4">
        <v>0</v>
      </c>
      <c r="BZ115" s="4"/>
      <c r="CA115" s="4">
        <f t="shared" si="16"/>
        <v>1694001</v>
      </c>
    </row>
    <row r="116" spans="1:79" x14ac:dyDescent="0.25">
      <c r="A116" s="9" t="s">
        <v>788</v>
      </c>
      <c r="B116" s="9" t="s">
        <v>789</v>
      </c>
      <c r="C116" s="4">
        <v>18595</v>
      </c>
      <c r="D116" s="4">
        <v>0</v>
      </c>
      <c r="E116" s="4">
        <v>0</v>
      </c>
      <c r="F116" s="4">
        <v>242</v>
      </c>
      <c r="G116" s="4">
        <v>0</v>
      </c>
      <c r="H116" s="4">
        <v>45338</v>
      </c>
      <c r="I116" s="4">
        <v>0</v>
      </c>
      <c r="J116" s="4">
        <v>188789</v>
      </c>
      <c r="K116" s="4">
        <v>0</v>
      </c>
      <c r="L116" s="4">
        <v>0</v>
      </c>
      <c r="M116" s="4">
        <v>7891</v>
      </c>
      <c r="N116" s="4">
        <v>0</v>
      </c>
      <c r="O116" s="4">
        <v>1359</v>
      </c>
      <c r="P116" s="4">
        <v>0</v>
      </c>
      <c r="Q116" s="4">
        <v>393355</v>
      </c>
      <c r="R116" s="4">
        <v>0</v>
      </c>
      <c r="S116" s="4">
        <v>22179</v>
      </c>
      <c r="T116" s="4">
        <v>515895</v>
      </c>
      <c r="U116" s="4">
        <v>10</v>
      </c>
      <c r="V116" s="4">
        <v>0</v>
      </c>
      <c r="W116" s="4">
        <v>0</v>
      </c>
      <c r="X116" s="4">
        <v>490</v>
      </c>
      <c r="Y116" s="4">
        <v>0</v>
      </c>
      <c r="Z116" s="4">
        <v>0</v>
      </c>
      <c r="AA116" s="4">
        <v>2879</v>
      </c>
      <c r="AB116" s="4">
        <v>7306</v>
      </c>
      <c r="AC116" s="4">
        <v>266494</v>
      </c>
      <c r="AD116" s="4">
        <v>22365</v>
      </c>
      <c r="AE116" s="4">
        <v>0</v>
      </c>
      <c r="AF116" s="4">
        <v>84223</v>
      </c>
      <c r="AG116" s="4">
        <v>1075</v>
      </c>
      <c r="AH116" s="4">
        <v>180470</v>
      </c>
      <c r="AI116" s="4">
        <v>1328840</v>
      </c>
      <c r="AJ116" s="4">
        <v>2646</v>
      </c>
      <c r="AK116" s="4">
        <v>283</v>
      </c>
      <c r="AL116" s="4">
        <v>0</v>
      </c>
      <c r="AM116" s="4">
        <v>0</v>
      </c>
      <c r="AN116" s="4">
        <v>0</v>
      </c>
      <c r="AO116" s="4">
        <v>0</v>
      </c>
      <c r="AP116" s="4">
        <v>84350</v>
      </c>
      <c r="AQ116" s="4">
        <v>739302</v>
      </c>
      <c r="AR116" s="4">
        <v>1900</v>
      </c>
      <c r="AS116" s="4">
        <v>0</v>
      </c>
      <c r="AT116" s="4">
        <v>0</v>
      </c>
      <c r="AU116" s="4">
        <v>43155</v>
      </c>
      <c r="AV116" s="4">
        <v>0</v>
      </c>
      <c r="AW116" s="4">
        <v>84410</v>
      </c>
      <c r="AX116" s="4">
        <v>0</v>
      </c>
      <c r="AY116" s="4">
        <v>2770</v>
      </c>
      <c r="AZ116" s="4">
        <v>0</v>
      </c>
      <c r="BA116" s="4">
        <v>0</v>
      </c>
      <c r="BB116" s="4">
        <v>5488</v>
      </c>
      <c r="BC116" s="4">
        <v>12333</v>
      </c>
      <c r="BD116" s="4">
        <v>150000</v>
      </c>
      <c r="BE116" s="4">
        <v>0</v>
      </c>
      <c r="BF116" s="4">
        <v>18616</v>
      </c>
      <c r="BG116" s="4">
        <v>0</v>
      </c>
      <c r="BH116" s="4">
        <v>418804</v>
      </c>
      <c r="BI116" s="4">
        <v>0</v>
      </c>
      <c r="BJ116" s="4">
        <v>6035</v>
      </c>
      <c r="BK116" s="4">
        <v>12793</v>
      </c>
      <c r="BL116" s="4">
        <v>0</v>
      </c>
      <c r="BM116" s="4">
        <v>0</v>
      </c>
      <c r="BN116" s="4">
        <v>105558</v>
      </c>
      <c r="BO116" s="4">
        <v>4506</v>
      </c>
      <c r="BP116" s="4">
        <v>28119</v>
      </c>
      <c r="BQ116" s="4">
        <v>0</v>
      </c>
      <c r="BR116" s="4">
        <v>0</v>
      </c>
      <c r="BS116" s="4">
        <v>89274</v>
      </c>
      <c r="BT116" s="4">
        <v>0</v>
      </c>
      <c r="BU116" s="4">
        <v>0</v>
      </c>
      <c r="BV116" s="4">
        <v>159296</v>
      </c>
      <c r="BW116" s="4">
        <v>163904</v>
      </c>
      <c r="BX116" s="4">
        <v>111185</v>
      </c>
      <c r="BY116" s="4">
        <v>0</v>
      </c>
      <c r="BZ116" s="4"/>
      <c r="CA116" s="4">
        <f t="shared" si="16"/>
        <v>5332522</v>
      </c>
    </row>
    <row r="117" spans="1:79" x14ac:dyDescent="0.25">
      <c r="A117" s="3" t="s">
        <v>691</v>
      </c>
      <c r="B117" s="3" t="s">
        <v>790</v>
      </c>
      <c r="C117" s="4">
        <f>SUM(C110:C116)</f>
        <v>18595</v>
      </c>
      <c r="D117" s="4">
        <f t="shared" ref="D117:BO117" si="21">SUM(D110:D116)</f>
        <v>232889</v>
      </c>
      <c r="E117" s="4">
        <f t="shared" si="21"/>
        <v>0</v>
      </c>
      <c r="F117" s="4">
        <f t="shared" si="21"/>
        <v>8030</v>
      </c>
      <c r="G117" s="4">
        <f t="shared" si="21"/>
        <v>0</v>
      </c>
      <c r="H117" s="4">
        <f t="shared" si="21"/>
        <v>49585</v>
      </c>
      <c r="I117" s="4">
        <f t="shared" si="21"/>
        <v>0</v>
      </c>
      <c r="J117" s="4">
        <f t="shared" si="21"/>
        <v>226753</v>
      </c>
      <c r="K117" s="4">
        <f t="shared" si="21"/>
        <v>0</v>
      </c>
      <c r="L117" s="4">
        <f t="shared" si="21"/>
        <v>0</v>
      </c>
      <c r="M117" s="4">
        <f t="shared" si="21"/>
        <v>7891</v>
      </c>
      <c r="N117" s="4">
        <f t="shared" si="21"/>
        <v>587879</v>
      </c>
      <c r="O117" s="4">
        <f t="shared" si="21"/>
        <v>71265</v>
      </c>
      <c r="P117" s="4">
        <f t="shared" si="21"/>
        <v>597</v>
      </c>
      <c r="Q117" s="4">
        <f t="shared" si="21"/>
        <v>10493585</v>
      </c>
      <c r="R117" s="4">
        <f t="shared" si="21"/>
        <v>0</v>
      </c>
      <c r="S117" s="4">
        <f t="shared" si="21"/>
        <v>254771</v>
      </c>
      <c r="T117" s="4">
        <f t="shared" si="21"/>
        <v>515895</v>
      </c>
      <c r="U117" s="4">
        <f t="shared" si="21"/>
        <v>50558</v>
      </c>
      <c r="V117" s="4">
        <f t="shared" si="21"/>
        <v>0</v>
      </c>
      <c r="W117" s="4">
        <f t="shared" si="21"/>
        <v>0</v>
      </c>
      <c r="X117" s="4">
        <f t="shared" si="21"/>
        <v>490</v>
      </c>
      <c r="Y117" s="4">
        <f t="shared" si="21"/>
        <v>11114</v>
      </c>
      <c r="Z117" s="4">
        <f t="shared" si="21"/>
        <v>2881421</v>
      </c>
      <c r="AA117" s="4">
        <f t="shared" si="21"/>
        <v>29121</v>
      </c>
      <c r="AB117" s="4">
        <f t="shared" si="21"/>
        <v>7306</v>
      </c>
      <c r="AC117" s="4">
        <f t="shared" si="21"/>
        <v>266818</v>
      </c>
      <c r="AD117" s="4">
        <f t="shared" si="21"/>
        <v>2006932</v>
      </c>
      <c r="AE117" s="4">
        <f t="shared" si="21"/>
        <v>0</v>
      </c>
      <c r="AF117" s="4">
        <f t="shared" si="21"/>
        <v>84223</v>
      </c>
      <c r="AG117" s="4">
        <f t="shared" si="21"/>
        <v>1075</v>
      </c>
      <c r="AH117" s="4">
        <f t="shared" si="21"/>
        <v>197426</v>
      </c>
      <c r="AI117" s="4">
        <f t="shared" si="21"/>
        <v>1647187</v>
      </c>
      <c r="AJ117" s="4">
        <f t="shared" si="21"/>
        <v>15522</v>
      </c>
      <c r="AK117" s="4">
        <f t="shared" si="21"/>
        <v>283</v>
      </c>
      <c r="AL117" s="4">
        <f t="shared" si="21"/>
        <v>0</v>
      </c>
      <c r="AM117" s="4">
        <f t="shared" si="21"/>
        <v>7120</v>
      </c>
      <c r="AN117" s="4">
        <f t="shared" si="21"/>
        <v>1381304</v>
      </c>
      <c r="AO117" s="4">
        <f t="shared" si="21"/>
        <v>212849</v>
      </c>
      <c r="AP117" s="4">
        <f t="shared" si="21"/>
        <v>93555</v>
      </c>
      <c r="AQ117" s="4">
        <f t="shared" si="21"/>
        <v>1537809</v>
      </c>
      <c r="AR117" s="4">
        <f t="shared" si="21"/>
        <v>3250</v>
      </c>
      <c r="AS117" s="4">
        <f t="shared" si="21"/>
        <v>0</v>
      </c>
      <c r="AT117" s="4">
        <f t="shared" si="21"/>
        <v>65204</v>
      </c>
      <c r="AU117" s="4">
        <f t="shared" si="21"/>
        <v>60282</v>
      </c>
      <c r="AV117" s="4">
        <f t="shared" si="21"/>
        <v>0</v>
      </c>
      <c r="AW117" s="4">
        <f t="shared" si="21"/>
        <v>88206</v>
      </c>
      <c r="AX117" s="4">
        <f t="shared" si="21"/>
        <v>192054</v>
      </c>
      <c r="AY117" s="4">
        <f t="shared" si="21"/>
        <v>47281</v>
      </c>
      <c r="AZ117" s="4">
        <f t="shared" si="21"/>
        <v>98183</v>
      </c>
      <c r="BA117" s="4">
        <f t="shared" si="21"/>
        <v>42611</v>
      </c>
      <c r="BB117" s="4">
        <f t="shared" si="21"/>
        <v>6626</v>
      </c>
      <c r="BC117" s="4">
        <f t="shared" si="21"/>
        <v>12333</v>
      </c>
      <c r="BD117" s="4">
        <f t="shared" si="21"/>
        <v>174822</v>
      </c>
      <c r="BE117" s="4">
        <f t="shared" si="21"/>
        <v>8792</v>
      </c>
      <c r="BF117" s="4">
        <f t="shared" si="21"/>
        <v>19046</v>
      </c>
      <c r="BG117" s="4">
        <f t="shared" si="21"/>
        <v>692532</v>
      </c>
      <c r="BH117" s="4">
        <f t="shared" si="21"/>
        <v>1741570</v>
      </c>
      <c r="BI117" s="4">
        <f t="shared" si="21"/>
        <v>0</v>
      </c>
      <c r="BJ117" s="4">
        <f t="shared" si="21"/>
        <v>6035</v>
      </c>
      <c r="BK117" s="4">
        <f t="shared" si="21"/>
        <v>13092</v>
      </c>
      <c r="BL117" s="4">
        <f t="shared" si="21"/>
        <v>28119</v>
      </c>
      <c r="BM117" s="4">
        <f t="shared" si="21"/>
        <v>107320</v>
      </c>
      <c r="BN117" s="4">
        <f t="shared" si="21"/>
        <v>341372</v>
      </c>
      <c r="BO117" s="4">
        <f t="shared" si="21"/>
        <v>4506</v>
      </c>
      <c r="BP117" s="4">
        <f t="shared" ref="BP117:BY117" si="22">SUM(BP110:BP116)</f>
        <v>38555</v>
      </c>
      <c r="BQ117" s="4">
        <f t="shared" si="22"/>
        <v>377440</v>
      </c>
      <c r="BR117" s="4">
        <f t="shared" si="22"/>
        <v>527</v>
      </c>
      <c r="BS117" s="4">
        <f t="shared" si="22"/>
        <v>89274</v>
      </c>
      <c r="BT117" s="4">
        <f t="shared" si="22"/>
        <v>0</v>
      </c>
      <c r="BU117" s="4">
        <f t="shared" si="22"/>
        <v>0</v>
      </c>
      <c r="BV117" s="4">
        <f t="shared" si="22"/>
        <v>185690</v>
      </c>
      <c r="BW117" s="4">
        <f t="shared" si="22"/>
        <v>613733</v>
      </c>
      <c r="BX117" s="4">
        <f t="shared" si="22"/>
        <v>278518</v>
      </c>
      <c r="BY117" s="4">
        <f t="shared" si="22"/>
        <v>105676</v>
      </c>
      <c r="BZ117" s="4"/>
      <c r="CA117" s="4">
        <f t="shared" si="16"/>
        <v>28342497</v>
      </c>
    </row>
    <row r="118" spans="1:79" x14ac:dyDescent="0.25">
      <c r="A118" s="3" t="s">
        <v>791</v>
      </c>
      <c r="B118" s="3" t="s">
        <v>792</v>
      </c>
      <c r="C118" s="4"/>
      <c r="D118" s="4"/>
      <c r="E118" s="4"/>
      <c r="F118" s="4"/>
      <c r="G118" s="4"/>
      <c r="H118" s="4"/>
      <c r="I118" s="4"/>
      <c r="J118" s="4"/>
      <c r="K118" s="4">
        <v>0</v>
      </c>
      <c r="L118" s="4"/>
      <c r="M118" s="4">
        <v>0</v>
      </c>
      <c r="N118" s="4"/>
      <c r="O118" s="4"/>
      <c r="P118" s="4"/>
      <c r="Q118" s="4"/>
      <c r="R118" s="4"/>
      <c r="S118" s="4"/>
      <c r="T118" s="4"/>
      <c r="U118" s="4">
        <v>0</v>
      </c>
      <c r="V118" s="4"/>
      <c r="W118" s="4"/>
      <c r="X118" s="4"/>
      <c r="Y118" s="4"/>
      <c r="Z118" s="4"/>
      <c r="AA118" s="4"/>
      <c r="AB118" s="4"/>
      <c r="AC118" s="4"/>
      <c r="AD118" s="4">
        <v>0</v>
      </c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>
        <v>0</v>
      </c>
      <c r="BZ118" s="4"/>
      <c r="CA118" s="4">
        <f t="shared" si="16"/>
        <v>0</v>
      </c>
    </row>
    <row r="119" spans="1:79" x14ac:dyDescent="0.25">
      <c r="A119" s="11" t="s">
        <v>793</v>
      </c>
      <c r="B119" s="11" t="s">
        <v>794</v>
      </c>
      <c r="C119" s="4"/>
      <c r="D119" s="4"/>
      <c r="E119" s="4"/>
      <c r="F119" s="4"/>
      <c r="G119" s="4"/>
      <c r="H119" s="4"/>
      <c r="I119" s="4"/>
      <c r="J119" s="4"/>
      <c r="K119" s="4">
        <v>0</v>
      </c>
      <c r="L119" s="4"/>
      <c r="M119" s="4">
        <v>0</v>
      </c>
      <c r="N119" s="4"/>
      <c r="O119" s="4"/>
      <c r="P119" s="4"/>
      <c r="Q119" s="4"/>
      <c r="R119" s="4"/>
      <c r="S119" s="4"/>
      <c r="T119" s="4"/>
      <c r="U119" s="4">
        <v>0</v>
      </c>
      <c r="V119" s="4"/>
      <c r="W119" s="4"/>
      <c r="X119" s="4"/>
      <c r="Y119" s="4"/>
      <c r="Z119" s="4"/>
      <c r="AA119" s="4"/>
      <c r="AB119" s="4"/>
      <c r="AC119" s="4"/>
      <c r="AD119" s="4">
        <v>0</v>
      </c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>
        <v>0</v>
      </c>
      <c r="BZ119" s="4"/>
      <c r="CA119" s="4">
        <f t="shared" si="16"/>
        <v>0</v>
      </c>
    </row>
    <row r="120" spans="1:79" x14ac:dyDescent="0.25">
      <c r="A120" s="80" t="s">
        <v>795</v>
      </c>
      <c r="B120" s="80" t="s">
        <v>796</v>
      </c>
      <c r="C120" s="4">
        <v>41960</v>
      </c>
      <c r="D120" s="4">
        <v>2484</v>
      </c>
      <c r="E120" s="4">
        <v>10709</v>
      </c>
      <c r="F120" s="4">
        <v>0</v>
      </c>
      <c r="G120" s="4">
        <v>0</v>
      </c>
      <c r="H120" s="4">
        <v>0</v>
      </c>
      <c r="I120" s="4">
        <v>50662</v>
      </c>
      <c r="J120" s="4">
        <v>0</v>
      </c>
      <c r="K120" s="4">
        <v>122947</v>
      </c>
      <c r="L120" s="4">
        <v>0</v>
      </c>
      <c r="M120" s="4">
        <v>3148</v>
      </c>
      <c r="N120" s="4">
        <v>197432</v>
      </c>
      <c r="O120" s="4">
        <v>0</v>
      </c>
      <c r="P120" s="4">
        <v>15715</v>
      </c>
      <c r="Q120" s="4">
        <v>500559</v>
      </c>
      <c r="R120" s="4">
        <v>54619</v>
      </c>
      <c r="S120" s="4">
        <v>22070</v>
      </c>
      <c r="T120" s="4">
        <v>76940</v>
      </c>
      <c r="U120" s="4">
        <v>0</v>
      </c>
      <c r="V120" s="4">
        <v>101119</v>
      </c>
      <c r="W120" s="4">
        <v>88497</v>
      </c>
      <c r="X120" s="4">
        <v>190</v>
      </c>
      <c r="Y120" s="4">
        <v>618</v>
      </c>
      <c r="Z120" s="4">
        <v>85648</v>
      </c>
      <c r="AA120" s="4">
        <v>29631</v>
      </c>
      <c r="AB120" s="4">
        <v>18822</v>
      </c>
      <c r="AC120" s="4">
        <v>0</v>
      </c>
      <c r="AD120" s="4">
        <v>56968</v>
      </c>
      <c r="AE120" s="4">
        <v>0</v>
      </c>
      <c r="AF120" s="4">
        <v>950</v>
      </c>
      <c r="AG120" s="4">
        <v>0</v>
      </c>
      <c r="AH120" s="4">
        <v>102852</v>
      </c>
      <c r="AI120" s="4">
        <v>670390</v>
      </c>
      <c r="AJ120" s="4">
        <v>5674</v>
      </c>
      <c r="AK120" s="4">
        <v>0</v>
      </c>
      <c r="AL120" s="4">
        <v>0</v>
      </c>
      <c r="AM120" s="4">
        <v>0</v>
      </c>
      <c r="AN120" s="4">
        <v>5224</v>
      </c>
      <c r="AO120" s="4">
        <v>183090</v>
      </c>
      <c r="AP120" s="4">
        <v>0</v>
      </c>
      <c r="AQ120" s="4">
        <v>38854</v>
      </c>
      <c r="AR120" s="4">
        <v>0</v>
      </c>
      <c r="AS120" s="4">
        <v>432</v>
      </c>
      <c r="AT120" s="4">
        <v>9202</v>
      </c>
      <c r="AU120" s="4">
        <v>28600</v>
      </c>
      <c r="AV120" s="4">
        <v>1156</v>
      </c>
      <c r="AW120" s="4">
        <v>1238</v>
      </c>
      <c r="AX120" s="4">
        <v>0</v>
      </c>
      <c r="AY120" s="4">
        <v>97517</v>
      </c>
      <c r="AZ120" s="4">
        <v>0</v>
      </c>
      <c r="BA120" s="4">
        <v>88099</v>
      </c>
      <c r="BB120" s="4">
        <v>36165</v>
      </c>
      <c r="BC120" s="4">
        <v>99520</v>
      </c>
      <c r="BD120" s="4">
        <v>21430</v>
      </c>
      <c r="BE120" s="4">
        <v>101484</v>
      </c>
      <c r="BF120" s="4">
        <v>19872</v>
      </c>
      <c r="BG120" s="4">
        <v>0</v>
      </c>
      <c r="BH120" s="4">
        <v>1529328</v>
      </c>
      <c r="BI120" s="4">
        <v>0</v>
      </c>
      <c r="BJ120" s="4">
        <v>0</v>
      </c>
      <c r="BK120" s="4">
        <v>138010</v>
      </c>
      <c r="BL120" s="4">
        <v>0</v>
      </c>
      <c r="BM120" s="4">
        <v>70133</v>
      </c>
      <c r="BN120" s="4">
        <v>0</v>
      </c>
      <c r="BO120" s="4">
        <v>183583</v>
      </c>
      <c r="BP120" s="4">
        <v>0</v>
      </c>
      <c r="BQ120" s="4">
        <v>0</v>
      </c>
      <c r="BR120" s="4">
        <v>2234</v>
      </c>
      <c r="BS120" s="4">
        <v>37899</v>
      </c>
      <c r="BT120" s="4">
        <v>64673</v>
      </c>
      <c r="BU120" s="4">
        <v>0</v>
      </c>
      <c r="BV120" s="4">
        <v>97063</v>
      </c>
      <c r="BW120" s="4">
        <v>126349</v>
      </c>
      <c r="BX120" s="4">
        <v>76030</v>
      </c>
      <c r="BY120" s="4">
        <v>0</v>
      </c>
      <c r="BZ120" s="4"/>
      <c r="CA120" s="4">
        <f t="shared" si="16"/>
        <v>5317789</v>
      </c>
    </row>
    <row r="121" spans="1:79" x14ac:dyDescent="0.25">
      <c r="A121" s="11" t="s">
        <v>797</v>
      </c>
      <c r="B121" s="11" t="s">
        <v>798</v>
      </c>
      <c r="C121" s="4">
        <v>0</v>
      </c>
      <c r="D121" s="4">
        <v>151174</v>
      </c>
      <c r="E121" s="4">
        <v>5627</v>
      </c>
      <c r="F121" s="4">
        <v>547534</v>
      </c>
      <c r="G121" s="4">
        <v>1134</v>
      </c>
      <c r="H121" s="4">
        <v>27000</v>
      </c>
      <c r="I121" s="4">
        <v>0</v>
      </c>
      <c r="J121" s="4">
        <v>33550</v>
      </c>
      <c r="K121" s="4">
        <v>461639</v>
      </c>
      <c r="L121" s="4">
        <v>5000</v>
      </c>
      <c r="M121" s="4">
        <v>5284</v>
      </c>
      <c r="N121" s="4">
        <v>184788</v>
      </c>
      <c r="O121" s="4">
        <v>546969</v>
      </c>
      <c r="P121" s="4">
        <v>0</v>
      </c>
      <c r="Q121" s="4">
        <v>397762</v>
      </c>
      <c r="R121" s="4">
        <v>15261</v>
      </c>
      <c r="S121" s="4">
        <v>0</v>
      </c>
      <c r="T121" s="4">
        <v>0</v>
      </c>
      <c r="U121" s="4">
        <v>336167</v>
      </c>
      <c r="V121" s="4">
        <v>0</v>
      </c>
      <c r="W121" s="4">
        <v>3827286</v>
      </c>
      <c r="X121" s="4">
        <v>45712</v>
      </c>
      <c r="Y121" s="4">
        <v>708035</v>
      </c>
      <c r="Z121" s="4">
        <v>0</v>
      </c>
      <c r="AA121" s="4">
        <v>55000</v>
      </c>
      <c r="AB121" s="4">
        <v>28040</v>
      </c>
      <c r="AC121" s="4">
        <v>720250</v>
      </c>
      <c r="AD121" s="4">
        <v>0</v>
      </c>
      <c r="AE121" s="4">
        <v>0</v>
      </c>
      <c r="AF121" s="4">
        <v>18516</v>
      </c>
      <c r="AG121" s="4">
        <v>0</v>
      </c>
      <c r="AH121" s="4">
        <v>0</v>
      </c>
      <c r="AI121" s="4">
        <v>203239</v>
      </c>
      <c r="AJ121" s="4">
        <v>553415</v>
      </c>
      <c r="AK121" s="4">
        <v>15336</v>
      </c>
      <c r="AL121" s="4">
        <v>77052</v>
      </c>
      <c r="AM121" s="4">
        <v>181</v>
      </c>
      <c r="AN121" s="4">
        <v>192011</v>
      </c>
      <c r="AO121" s="4">
        <v>16064</v>
      </c>
      <c r="AP121" s="4">
        <v>52673</v>
      </c>
      <c r="AQ121" s="4">
        <v>19370</v>
      </c>
      <c r="AR121" s="4">
        <v>0</v>
      </c>
      <c r="AS121" s="4">
        <v>92000</v>
      </c>
      <c r="AT121" s="4">
        <v>0</v>
      </c>
      <c r="AU121" s="4">
        <v>0</v>
      </c>
      <c r="AV121" s="4">
        <v>17275</v>
      </c>
      <c r="AW121" s="4">
        <v>0</v>
      </c>
      <c r="AX121" s="4">
        <v>0</v>
      </c>
      <c r="AY121" s="4">
        <v>31759</v>
      </c>
      <c r="AZ121" s="4">
        <v>3577</v>
      </c>
      <c r="BA121" s="4">
        <v>11320</v>
      </c>
      <c r="BB121" s="4">
        <v>0</v>
      </c>
      <c r="BC121" s="4">
        <v>28299</v>
      </c>
      <c r="BD121" s="4">
        <v>39047</v>
      </c>
      <c r="BE121" s="4">
        <v>228397</v>
      </c>
      <c r="BF121" s="4">
        <v>58299</v>
      </c>
      <c r="BG121" s="4">
        <v>18075</v>
      </c>
      <c r="BH121" s="4">
        <v>238445</v>
      </c>
      <c r="BI121" s="4">
        <v>3593</v>
      </c>
      <c r="BJ121" s="4">
        <v>11300</v>
      </c>
      <c r="BK121" s="4">
        <v>2543571</v>
      </c>
      <c r="BL121" s="4">
        <v>246723</v>
      </c>
      <c r="BM121" s="4">
        <v>60435</v>
      </c>
      <c r="BN121" s="4">
        <v>64541</v>
      </c>
      <c r="BO121" s="4">
        <v>1555705</v>
      </c>
      <c r="BP121" s="4">
        <v>2541751</v>
      </c>
      <c r="BQ121" s="4">
        <v>142997</v>
      </c>
      <c r="BR121" s="4">
        <v>2502</v>
      </c>
      <c r="BS121" s="4">
        <v>57213</v>
      </c>
      <c r="BT121" s="4">
        <v>0</v>
      </c>
      <c r="BU121" s="4">
        <v>85000</v>
      </c>
      <c r="BV121" s="4">
        <v>121625</v>
      </c>
      <c r="BW121" s="4">
        <v>26880</v>
      </c>
      <c r="BX121" s="4">
        <v>340801</v>
      </c>
      <c r="BY121" s="4">
        <v>680705</v>
      </c>
      <c r="BZ121" s="4"/>
      <c r="CA121" s="4">
        <f t="shared" si="16"/>
        <v>18502904</v>
      </c>
    </row>
    <row r="122" spans="1:79" x14ac:dyDescent="0.25">
      <c r="A122" s="11" t="s">
        <v>799</v>
      </c>
      <c r="B122" s="11" t="s">
        <v>800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/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1444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13631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14166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0</v>
      </c>
      <c r="BV122" s="4">
        <v>13477</v>
      </c>
      <c r="BW122" s="4">
        <v>0</v>
      </c>
      <c r="BX122" s="4">
        <v>0</v>
      </c>
      <c r="BY122" s="4">
        <v>0</v>
      </c>
      <c r="BZ122" s="4"/>
      <c r="CA122" s="4">
        <f t="shared" si="16"/>
        <v>42718</v>
      </c>
    </row>
    <row r="123" spans="1:79" x14ac:dyDescent="0.25">
      <c r="A123" s="9" t="s">
        <v>801</v>
      </c>
      <c r="B123" s="9" t="s">
        <v>802</v>
      </c>
      <c r="C123" s="4">
        <v>19127</v>
      </c>
      <c r="D123" s="4">
        <v>0</v>
      </c>
      <c r="E123" s="4">
        <v>0</v>
      </c>
      <c r="F123" s="4">
        <v>116381</v>
      </c>
      <c r="G123" s="4">
        <v>66141</v>
      </c>
      <c r="H123" s="4">
        <v>32128</v>
      </c>
      <c r="I123" s="4">
        <v>0</v>
      </c>
      <c r="J123" s="4">
        <v>216836</v>
      </c>
      <c r="K123" s="4">
        <v>0</v>
      </c>
      <c r="L123" s="4">
        <v>0</v>
      </c>
      <c r="M123" s="4">
        <v>455</v>
      </c>
      <c r="N123" s="4">
        <v>0</v>
      </c>
      <c r="O123" s="4">
        <v>0</v>
      </c>
      <c r="P123" s="4">
        <v>0</v>
      </c>
      <c r="Q123" s="4"/>
      <c r="R123" s="4">
        <v>0</v>
      </c>
      <c r="S123" s="4">
        <v>0</v>
      </c>
      <c r="T123" s="4">
        <v>0</v>
      </c>
      <c r="U123" s="4">
        <v>10325</v>
      </c>
      <c r="V123" s="4">
        <v>0</v>
      </c>
      <c r="W123" s="4">
        <v>0</v>
      </c>
      <c r="X123" s="4">
        <v>32220</v>
      </c>
      <c r="Y123" s="4">
        <v>0</v>
      </c>
      <c r="Z123" s="4">
        <v>0</v>
      </c>
      <c r="AA123" s="4">
        <v>0</v>
      </c>
      <c r="AB123" s="4">
        <v>0</v>
      </c>
      <c r="AC123" s="4">
        <v>5462</v>
      </c>
      <c r="AD123" s="4">
        <v>151915</v>
      </c>
      <c r="AE123" s="4">
        <v>0</v>
      </c>
      <c r="AF123" s="4">
        <v>41392</v>
      </c>
      <c r="AG123" s="4">
        <v>56218</v>
      </c>
      <c r="AH123" s="4">
        <v>0</v>
      </c>
      <c r="AI123" s="4">
        <v>0</v>
      </c>
      <c r="AJ123" s="4">
        <v>79469</v>
      </c>
      <c r="AK123" s="4">
        <v>0</v>
      </c>
      <c r="AL123" s="4">
        <v>0</v>
      </c>
      <c r="AM123" s="4">
        <v>19171</v>
      </c>
      <c r="AN123" s="4">
        <v>534130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25270</v>
      </c>
      <c r="AX123" s="4">
        <v>45080</v>
      </c>
      <c r="AY123" s="4">
        <v>0</v>
      </c>
      <c r="AZ123" s="4">
        <v>409</v>
      </c>
      <c r="BA123" s="4">
        <v>0</v>
      </c>
      <c r="BB123" s="4">
        <v>0</v>
      </c>
      <c r="BC123" s="4">
        <v>0</v>
      </c>
      <c r="BD123" s="4">
        <v>232063</v>
      </c>
      <c r="BE123" s="4">
        <v>0</v>
      </c>
      <c r="BF123" s="4">
        <v>205376</v>
      </c>
      <c r="BG123" s="4">
        <v>19449</v>
      </c>
      <c r="BH123" s="4">
        <v>132732</v>
      </c>
      <c r="BI123" s="4">
        <v>33853</v>
      </c>
      <c r="BJ123" s="4">
        <v>41770</v>
      </c>
      <c r="BK123" s="4">
        <v>0</v>
      </c>
      <c r="BL123" s="4">
        <v>0</v>
      </c>
      <c r="BM123" s="4">
        <v>0</v>
      </c>
      <c r="BN123" s="4">
        <v>80314</v>
      </c>
      <c r="BO123" s="4">
        <v>0</v>
      </c>
      <c r="BP123" s="4">
        <v>0</v>
      </c>
      <c r="BQ123" s="4">
        <v>0</v>
      </c>
      <c r="BR123" s="4">
        <v>50129</v>
      </c>
      <c r="BS123" s="4">
        <v>0</v>
      </c>
      <c r="BT123" s="4">
        <v>0</v>
      </c>
      <c r="BU123" s="4">
        <v>35832</v>
      </c>
      <c r="BV123" s="4">
        <v>0</v>
      </c>
      <c r="BW123" s="4">
        <v>0</v>
      </c>
      <c r="BX123" s="4">
        <v>165357</v>
      </c>
      <c r="BY123" s="4">
        <v>0</v>
      </c>
      <c r="BZ123" s="4"/>
      <c r="CA123" s="4">
        <f t="shared" si="16"/>
        <v>2449004</v>
      </c>
    </row>
    <row r="124" spans="1:79" x14ac:dyDescent="0.25">
      <c r="A124" s="11" t="s">
        <v>803</v>
      </c>
      <c r="B124" s="11" t="s">
        <v>804</v>
      </c>
      <c r="C124" s="4">
        <v>0</v>
      </c>
      <c r="D124" s="4">
        <v>136100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/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993439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>
        <v>0</v>
      </c>
      <c r="BZ124" s="4"/>
      <c r="CA124" s="4">
        <f t="shared" si="16"/>
        <v>1129539</v>
      </c>
    </row>
    <row r="125" spans="1:79" x14ac:dyDescent="0.25">
      <c r="A125" s="11" t="s">
        <v>805</v>
      </c>
      <c r="B125" s="11" t="s">
        <v>806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641236</v>
      </c>
      <c r="K125" s="4">
        <v>0</v>
      </c>
      <c r="L125" s="4">
        <v>0</v>
      </c>
      <c r="M125" s="4">
        <v>0</v>
      </c>
      <c r="N125" s="4">
        <v>8712276</v>
      </c>
      <c r="O125" s="4">
        <v>0</v>
      </c>
      <c r="P125" s="4">
        <v>0</v>
      </c>
      <c r="Q125" s="4">
        <v>67487056</v>
      </c>
      <c r="R125" s="4">
        <v>0</v>
      </c>
      <c r="S125" s="4">
        <v>3067067</v>
      </c>
      <c r="T125" s="4">
        <v>0</v>
      </c>
      <c r="U125" s="4">
        <v>16151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594735</v>
      </c>
      <c r="AE125" s="4">
        <v>0</v>
      </c>
      <c r="AF125" s="4">
        <v>0</v>
      </c>
      <c r="AG125" s="4">
        <v>0</v>
      </c>
      <c r="AH125" s="4">
        <v>2700734</v>
      </c>
      <c r="AI125" s="4">
        <v>3831100</v>
      </c>
      <c r="AJ125" s="4">
        <v>0</v>
      </c>
      <c r="AK125" s="4">
        <v>0</v>
      </c>
      <c r="AL125" s="4">
        <v>0</v>
      </c>
      <c r="AM125" s="4">
        <v>0</v>
      </c>
      <c r="AN125" s="4">
        <v>10259222</v>
      </c>
      <c r="AO125" s="4">
        <v>0</v>
      </c>
      <c r="AP125" s="4">
        <v>0</v>
      </c>
      <c r="AQ125" s="4">
        <v>877688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3480717</v>
      </c>
      <c r="BF125" s="4">
        <v>0</v>
      </c>
      <c r="BG125" s="4">
        <v>3096928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527655</v>
      </c>
      <c r="BW125" s="4">
        <v>0</v>
      </c>
      <c r="BX125" s="4">
        <v>0</v>
      </c>
      <c r="BY125" s="4">
        <v>0</v>
      </c>
      <c r="BZ125" s="4"/>
      <c r="CA125" s="4">
        <f t="shared" si="16"/>
        <v>105292565</v>
      </c>
    </row>
    <row r="126" spans="1:79" x14ac:dyDescent="0.25">
      <c r="A126" s="11" t="s">
        <v>807</v>
      </c>
      <c r="B126" s="11" t="s">
        <v>808</v>
      </c>
      <c r="C126" s="4">
        <v>0</v>
      </c>
      <c r="D126" s="4">
        <v>0</v>
      </c>
      <c r="E126" s="4">
        <v>0</v>
      </c>
      <c r="F126" s="4">
        <v>0</v>
      </c>
      <c r="G126" s="4">
        <v>57183</v>
      </c>
      <c r="H126" s="4">
        <v>10228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17228742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246335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15000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1608295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/>
      <c r="CA126" s="4">
        <f t="shared" si="16"/>
        <v>19165783</v>
      </c>
    </row>
    <row r="127" spans="1:79" x14ac:dyDescent="0.25">
      <c r="A127" s="11" t="s">
        <v>809</v>
      </c>
      <c r="B127" s="11" t="s">
        <v>810</v>
      </c>
      <c r="C127" s="4">
        <v>4824</v>
      </c>
      <c r="D127" s="4">
        <v>37083</v>
      </c>
      <c r="E127" s="4">
        <v>2263</v>
      </c>
      <c r="F127" s="4">
        <v>15068</v>
      </c>
      <c r="G127" s="4">
        <v>5280</v>
      </c>
      <c r="H127" s="4">
        <v>4081</v>
      </c>
      <c r="I127" s="4">
        <v>4921</v>
      </c>
      <c r="J127" s="4">
        <v>19799</v>
      </c>
      <c r="K127" s="4">
        <v>48487</v>
      </c>
      <c r="L127" s="4">
        <v>0</v>
      </c>
      <c r="M127" s="4">
        <v>0</v>
      </c>
      <c r="N127" s="4">
        <v>0</v>
      </c>
      <c r="O127" s="4">
        <v>55722</v>
      </c>
      <c r="P127" s="4">
        <v>3291</v>
      </c>
      <c r="Q127" s="4">
        <v>875</v>
      </c>
      <c r="R127" s="4">
        <v>0</v>
      </c>
      <c r="S127" s="4">
        <v>0</v>
      </c>
      <c r="T127" s="4">
        <v>10907</v>
      </c>
      <c r="U127" s="4">
        <v>5745</v>
      </c>
      <c r="V127" s="4">
        <v>0</v>
      </c>
      <c r="W127" s="4">
        <v>13422</v>
      </c>
      <c r="X127" s="4">
        <v>0</v>
      </c>
      <c r="Y127" s="4">
        <v>0</v>
      </c>
      <c r="Z127" s="4">
        <v>34956</v>
      </c>
      <c r="AA127" s="4">
        <v>4371</v>
      </c>
      <c r="AB127" s="4">
        <v>0</v>
      </c>
      <c r="AC127" s="4">
        <v>6553</v>
      </c>
      <c r="AD127" s="4">
        <v>0</v>
      </c>
      <c r="AE127" s="4">
        <v>0</v>
      </c>
      <c r="AF127" s="4">
        <v>0</v>
      </c>
      <c r="AG127" s="4">
        <v>1948</v>
      </c>
      <c r="AH127" s="4">
        <v>15670</v>
      </c>
      <c r="AI127" s="4">
        <v>121509</v>
      </c>
      <c r="AJ127" s="4">
        <v>14444</v>
      </c>
      <c r="AK127" s="4">
        <v>1528</v>
      </c>
      <c r="AL127" s="4">
        <v>2194</v>
      </c>
      <c r="AM127" s="4">
        <v>0</v>
      </c>
      <c r="AN127" s="4">
        <v>75505</v>
      </c>
      <c r="AO127" s="4">
        <v>0</v>
      </c>
      <c r="AP127" s="4">
        <v>16518</v>
      </c>
      <c r="AQ127" s="4">
        <v>21073</v>
      </c>
      <c r="AR127" s="4">
        <v>0</v>
      </c>
      <c r="AS127" s="4">
        <v>0</v>
      </c>
      <c r="AT127" s="4">
        <v>2522</v>
      </c>
      <c r="AU127" s="4">
        <v>47610</v>
      </c>
      <c r="AV127" s="4">
        <v>14888</v>
      </c>
      <c r="AW127" s="4">
        <v>3939</v>
      </c>
      <c r="AX127" s="4">
        <v>5292</v>
      </c>
      <c r="AY127" s="4">
        <v>0</v>
      </c>
      <c r="AZ127" s="4">
        <v>0</v>
      </c>
      <c r="BA127" s="4">
        <v>6368</v>
      </c>
      <c r="BB127" s="4">
        <v>0</v>
      </c>
      <c r="BC127" s="4">
        <v>0</v>
      </c>
      <c r="BD127" s="4">
        <v>0</v>
      </c>
      <c r="BE127" s="4">
        <v>0</v>
      </c>
      <c r="BF127" s="4">
        <v>22767</v>
      </c>
      <c r="BG127" s="4">
        <v>0</v>
      </c>
      <c r="BH127" s="4">
        <v>47852</v>
      </c>
      <c r="BI127" s="4">
        <v>0</v>
      </c>
      <c r="BJ127" s="4">
        <v>7668</v>
      </c>
      <c r="BK127" s="4">
        <v>14668</v>
      </c>
      <c r="BL127" s="4">
        <v>5248</v>
      </c>
      <c r="BM127" s="4">
        <v>4189</v>
      </c>
      <c r="BN127" s="4">
        <v>15044</v>
      </c>
      <c r="BO127" s="4">
        <v>19009</v>
      </c>
      <c r="BP127" s="4">
        <v>15930</v>
      </c>
      <c r="BQ127" s="4">
        <v>0</v>
      </c>
      <c r="BR127" s="4">
        <v>5282</v>
      </c>
      <c r="BS127" s="4">
        <v>0</v>
      </c>
      <c r="BT127" s="4">
        <v>0</v>
      </c>
      <c r="BU127" s="4">
        <v>0</v>
      </c>
      <c r="BV127" s="4">
        <v>34927</v>
      </c>
      <c r="BW127" s="4">
        <v>0</v>
      </c>
      <c r="BX127" s="4">
        <v>8445</v>
      </c>
      <c r="BY127" s="4">
        <v>2833</v>
      </c>
      <c r="BZ127" s="4"/>
      <c r="CA127" s="4">
        <f t="shared" si="16"/>
        <v>832518</v>
      </c>
    </row>
    <row r="128" spans="1:79" x14ac:dyDescent="0.25">
      <c r="A128" s="3" t="s">
        <v>811</v>
      </c>
      <c r="B128" s="3" t="s">
        <v>812</v>
      </c>
      <c r="C128" s="4">
        <v>928582</v>
      </c>
      <c r="D128" s="4">
        <v>6922460</v>
      </c>
      <c r="E128" s="4">
        <v>297760</v>
      </c>
      <c r="F128" s="4">
        <v>2580337</v>
      </c>
      <c r="G128" s="4">
        <v>876140</v>
      </c>
      <c r="H128" s="4">
        <v>701354</v>
      </c>
      <c r="I128" s="4">
        <v>867808</v>
      </c>
      <c r="J128" s="4">
        <v>3707358</v>
      </c>
      <c r="K128" s="4">
        <v>617231</v>
      </c>
      <c r="L128" s="4">
        <v>611616</v>
      </c>
      <c r="M128" s="4">
        <v>541397</v>
      </c>
      <c r="N128" s="4">
        <v>7226763</v>
      </c>
      <c r="O128" s="4">
        <v>10720752</v>
      </c>
      <c r="P128" s="4">
        <v>457328</v>
      </c>
      <c r="Q128" s="4">
        <v>12406440</v>
      </c>
      <c r="R128" s="4">
        <v>2488729</v>
      </c>
      <c r="S128" s="4">
        <v>1481636</v>
      </c>
      <c r="T128" s="4">
        <v>2146614</v>
      </c>
      <c r="U128" s="4">
        <v>1395800</v>
      </c>
      <c r="V128" s="4">
        <v>1117076</v>
      </c>
      <c r="W128" s="4">
        <v>2820287</v>
      </c>
      <c r="X128" s="4">
        <v>374493</v>
      </c>
      <c r="Y128" s="4">
        <v>825083</v>
      </c>
      <c r="Z128" s="4">
        <v>9542921</v>
      </c>
      <c r="AA128" s="4">
        <v>743808</v>
      </c>
      <c r="AB128" s="4">
        <v>970695</v>
      </c>
      <c r="AC128" s="4">
        <v>981359</v>
      </c>
      <c r="AD128" s="4">
        <v>7415689</v>
      </c>
      <c r="AE128" s="4">
        <v>310247</v>
      </c>
      <c r="AF128" s="4">
        <v>805331</v>
      </c>
      <c r="AG128" s="4">
        <v>360806</v>
      </c>
      <c r="AH128" s="4">
        <v>2448428</v>
      </c>
      <c r="AI128" s="4">
        <v>20481470</v>
      </c>
      <c r="AJ128" s="4">
        <v>2319680</v>
      </c>
      <c r="AK128" s="4">
        <v>255693</v>
      </c>
      <c r="AL128" s="4">
        <v>430002</v>
      </c>
      <c r="AM128" s="4">
        <v>2236531</v>
      </c>
      <c r="AN128" s="4">
        <v>12320483</v>
      </c>
      <c r="AO128" s="4">
        <v>669121</v>
      </c>
      <c r="AP128" s="4">
        <v>3013909</v>
      </c>
      <c r="AQ128" s="4">
        <v>3800381</v>
      </c>
      <c r="AR128" s="4">
        <v>1637295</v>
      </c>
      <c r="AS128" s="4">
        <v>793623</v>
      </c>
      <c r="AT128" s="4">
        <v>1191327</v>
      </c>
      <c r="AU128" s="4">
        <v>8893637</v>
      </c>
      <c r="AV128" s="4">
        <v>2728756</v>
      </c>
      <c r="AW128" s="4">
        <v>628447</v>
      </c>
      <c r="AX128" s="4">
        <v>937119</v>
      </c>
      <c r="AY128" s="4">
        <v>5982660</v>
      </c>
      <c r="AZ128" s="4">
        <v>196593</v>
      </c>
      <c r="BA128" s="4">
        <v>1368924</v>
      </c>
      <c r="BB128" s="4">
        <v>942337</v>
      </c>
      <c r="BC128" s="4">
        <v>1900377</v>
      </c>
      <c r="BD128" s="4">
        <v>4816884</v>
      </c>
      <c r="BE128" s="4">
        <v>3359584</v>
      </c>
      <c r="BF128" s="4">
        <v>4393060</v>
      </c>
      <c r="BG128" s="4">
        <v>8656086</v>
      </c>
      <c r="BH128" s="4">
        <v>8868556</v>
      </c>
      <c r="BI128" s="4">
        <v>660088</v>
      </c>
      <c r="BJ128" s="4">
        <v>1489173</v>
      </c>
      <c r="BK128" s="4">
        <v>2966892</v>
      </c>
      <c r="BL128" s="4">
        <v>748816</v>
      </c>
      <c r="BM128" s="4">
        <v>688670</v>
      </c>
      <c r="BN128" s="4">
        <v>2867408</v>
      </c>
      <c r="BO128" s="4">
        <v>3728344</v>
      </c>
      <c r="BP128" s="4">
        <v>2871459</v>
      </c>
      <c r="BQ128" s="4">
        <v>4151062</v>
      </c>
      <c r="BR128" s="4">
        <v>951238</v>
      </c>
      <c r="BS128" s="4">
        <v>1150429</v>
      </c>
      <c r="BT128" s="4">
        <v>1484424</v>
      </c>
      <c r="BU128" s="4">
        <v>0</v>
      </c>
      <c r="BV128" s="4">
        <v>5280272</v>
      </c>
      <c r="BW128" s="4">
        <v>11031129</v>
      </c>
      <c r="BX128" s="4">
        <v>82307506</v>
      </c>
      <c r="BY128" s="4">
        <v>-61088835</v>
      </c>
      <c r="BZ128" s="4"/>
      <c r="CA128" s="4">
        <f t="shared" si="16"/>
        <v>249802938</v>
      </c>
    </row>
    <row r="129" spans="1:79" x14ac:dyDescent="0.25">
      <c r="A129" s="3" t="s">
        <v>813</v>
      </c>
      <c r="B129" s="3" t="s">
        <v>814</v>
      </c>
      <c r="C129" s="4">
        <v>189242</v>
      </c>
      <c r="D129" s="4">
        <v>0</v>
      </c>
      <c r="E129" s="4">
        <v>0</v>
      </c>
      <c r="F129" s="4">
        <v>0</v>
      </c>
      <c r="G129" s="4">
        <v>0</v>
      </c>
      <c r="H129" s="4">
        <v>105591</v>
      </c>
      <c r="I129" s="4">
        <v>602559</v>
      </c>
      <c r="J129" s="4">
        <v>0</v>
      </c>
      <c r="K129" s="4">
        <v>655578</v>
      </c>
      <c r="L129" s="4">
        <v>0</v>
      </c>
      <c r="M129" s="4">
        <v>0</v>
      </c>
      <c r="N129" s="4">
        <v>0</v>
      </c>
      <c r="O129" s="4">
        <v>0</v>
      </c>
      <c r="P129" s="4">
        <v>335667</v>
      </c>
      <c r="Q129" s="4">
        <v>304700</v>
      </c>
      <c r="R129" s="4">
        <v>84276</v>
      </c>
      <c r="S129" s="4">
        <v>0</v>
      </c>
      <c r="T129" s="4">
        <v>0</v>
      </c>
      <c r="U129" s="4">
        <v>404171</v>
      </c>
      <c r="V129" s="4">
        <v>0</v>
      </c>
      <c r="W129" s="4">
        <v>359083</v>
      </c>
      <c r="X129" s="4">
        <v>0</v>
      </c>
      <c r="Y129" s="4">
        <v>236482</v>
      </c>
      <c r="Z129" s="4">
        <v>2336282</v>
      </c>
      <c r="AA129" s="4">
        <v>0</v>
      </c>
      <c r="AB129" s="4">
        <v>182813</v>
      </c>
      <c r="AC129" s="4">
        <v>0</v>
      </c>
      <c r="AD129" s="4">
        <v>1412234</v>
      </c>
      <c r="AE129" s="4">
        <v>0</v>
      </c>
      <c r="AF129" s="4">
        <v>67000</v>
      </c>
      <c r="AG129" s="4">
        <v>0</v>
      </c>
      <c r="AH129" s="4">
        <v>8988</v>
      </c>
      <c r="AI129" s="4">
        <v>634998</v>
      </c>
      <c r="AJ129" s="4">
        <v>0</v>
      </c>
      <c r="AK129" s="4">
        <v>10000</v>
      </c>
      <c r="AL129" s="4">
        <v>569907</v>
      </c>
      <c r="AM129" s="4">
        <v>409136</v>
      </c>
      <c r="AN129" s="4">
        <v>445006</v>
      </c>
      <c r="AO129" s="4">
        <v>13577</v>
      </c>
      <c r="AP129" s="4">
        <v>350000</v>
      </c>
      <c r="AQ129" s="4">
        <v>949784</v>
      </c>
      <c r="AR129" s="4">
        <v>0</v>
      </c>
      <c r="AS129" s="4">
        <v>254298</v>
      </c>
      <c r="AT129" s="4">
        <v>0</v>
      </c>
      <c r="AU129" s="4">
        <v>0</v>
      </c>
      <c r="AV129" s="4">
        <v>4076</v>
      </c>
      <c r="AW129" s="4">
        <v>90064</v>
      </c>
      <c r="AX129" s="4">
        <v>180883</v>
      </c>
      <c r="AY129" s="4">
        <v>0</v>
      </c>
      <c r="AZ129" s="4">
        <v>50518</v>
      </c>
      <c r="BA129" s="4">
        <v>27508</v>
      </c>
      <c r="BB129" s="4">
        <v>0</v>
      </c>
      <c r="BC129" s="4">
        <v>0</v>
      </c>
      <c r="BD129" s="4">
        <v>727997</v>
      </c>
      <c r="BE129" s="4">
        <v>0</v>
      </c>
      <c r="BF129" s="4">
        <v>71931</v>
      </c>
      <c r="BG129" s="4">
        <v>499383</v>
      </c>
      <c r="BH129" s="4">
        <v>444000</v>
      </c>
      <c r="BI129" s="4">
        <v>1088</v>
      </c>
      <c r="BJ129" s="4">
        <v>282500</v>
      </c>
      <c r="BK129" s="4">
        <v>225452</v>
      </c>
      <c r="BL129" s="4">
        <v>389252</v>
      </c>
      <c r="BM129" s="4">
        <v>0</v>
      </c>
      <c r="BN129" s="4">
        <v>233689</v>
      </c>
      <c r="BO129" s="4">
        <v>1910268</v>
      </c>
      <c r="BP129" s="4">
        <v>7116</v>
      </c>
      <c r="BQ129" s="4">
        <v>651271</v>
      </c>
      <c r="BR129" s="4">
        <v>304199</v>
      </c>
      <c r="BS129" s="4">
        <v>0</v>
      </c>
      <c r="BT129" s="4">
        <v>34920</v>
      </c>
      <c r="BU129" s="4">
        <v>545600</v>
      </c>
      <c r="BV129" s="4">
        <v>85320</v>
      </c>
      <c r="BW129" s="4">
        <v>1885758</v>
      </c>
      <c r="BX129" s="4">
        <v>3277138</v>
      </c>
      <c r="BY129" s="4">
        <v>-1862746</v>
      </c>
      <c r="BZ129" s="4"/>
      <c r="CA129" s="4">
        <f t="shared" si="16"/>
        <v>20988557</v>
      </c>
    </row>
    <row r="130" spans="1:79" x14ac:dyDescent="0.25">
      <c r="A130" s="3" t="s">
        <v>815</v>
      </c>
      <c r="B130" s="3" t="s">
        <v>816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125792</v>
      </c>
      <c r="Q130" s="4"/>
      <c r="R130" s="4">
        <v>0</v>
      </c>
      <c r="S130" s="4">
        <v>0</v>
      </c>
      <c r="T130" s="4">
        <v>0</v>
      </c>
      <c r="U130" s="4">
        <v>63110</v>
      </c>
      <c r="V130" s="4">
        <v>0</v>
      </c>
      <c r="W130" s="4">
        <v>0</v>
      </c>
      <c r="X130" s="4">
        <v>0</v>
      </c>
      <c r="Y130" s="4">
        <v>70703</v>
      </c>
      <c r="Z130" s="4">
        <v>0</v>
      </c>
      <c r="AA130" s="4">
        <v>0</v>
      </c>
      <c r="AB130" s="4">
        <v>289383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184015</v>
      </c>
      <c r="AM130" s="4">
        <v>0</v>
      </c>
      <c r="AN130" s="4">
        <v>0</v>
      </c>
      <c r="AO130" s="4">
        <v>199929</v>
      </c>
      <c r="AP130" s="4">
        <v>0</v>
      </c>
      <c r="AQ130" s="4">
        <v>0</v>
      </c>
      <c r="AR130" s="4">
        <v>0</v>
      </c>
      <c r="AS130" s="4">
        <v>103000</v>
      </c>
      <c r="AT130" s="4">
        <v>0</v>
      </c>
      <c r="AU130" s="4">
        <v>0</v>
      </c>
      <c r="AV130" s="4">
        <v>0</v>
      </c>
      <c r="AW130" s="4">
        <v>95432</v>
      </c>
      <c r="AX130" s="4">
        <v>0</v>
      </c>
      <c r="AY130" s="4">
        <v>0</v>
      </c>
      <c r="AZ130" s="4">
        <v>0</v>
      </c>
      <c r="BA130" s="4">
        <v>90369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1028556</v>
      </c>
      <c r="BP130" s="4">
        <v>0</v>
      </c>
      <c r="BQ130" s="4">
        <v>491780</v>
      </c>
      <c r="BR130" s="4">
        <v>222846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-59375</v>
      </c>
      <c r="BZ130" s="4"/>
      <c r="CA130" s="4">
        <f t="shared" si="16"/>
        <v>2905540</v>
      </c>
    </row>
    <row r="131" spans="1:79" x14ac:dyDescent="0.25">
      <c r="A131" s="3" t="s">
        <v>817</v>
      </c>
      <c r="B131" s="3" t="s">
        <v>818</v>
      </c>
      <c r="C131" s="4">
        <v>0</v>
      </c>
      <c r="D131" s="4">
        <v>0</v>
      </c>
      <c r="E131" s="4">
        <v>477000</v>
      </c>
      <c r="F131" s="4">
        <v>0</v>
      </c>
      <c r="G131" s="4">
        <v>0</v>
      </c>
      <c r="H131" s="4">
        <v>400000</v>
      </c>
      <c r="I131" s="4">
        <v>3596839</v>
      </c>
      <c r="J131" s="4">
        <v>4500000</v>
      </c>
      <c r="K131" s="4">
        <v>0</v>
      </c>
      <c r="L131" s="4">
        <v>0</v>
      </c>
      <c r="M131" s="4">
        <v>0</v>
      </c>
      <c r="N131" s="4">
        <v>2723462</v>
      </c>
      <c r="O131" s="4">
        <v>25963114</v>
      </c>
      <c r="P131" s="4">
        <v>1889536</v>
      </c>
      <c r="Q131" s="4">
        <v>37552424</v>
      </c>
      <c r="R131" s="4">
        <v>2757355</v>
      </c>
      <c r="S131" s="4">
        <v>0</v>
      </c>
      <c r="T131" s="4">
        <v>13184877</v>
      </c>
      <c r="U131" s="4">
        <v>107215</v>
      </c>
      <c r="V131" s="4">
        <v>7076564</v>
      </c>
      <c r="W131" s="4">
        <v>0</v>
      </c>
      <c r="X131" s="4">
        <v>0</v>
      </c>
      <c r="Y131" s="4">
        <v>0</v>
      </c>
      <c r="Z131" s="4">
        <v>12785346</v>
      </c>
      <c r="AA131" s="4">
        <v>0</v>
      </c>
      <c r="AB131" s="4">
        <v>0</v>
      </c>
      <c r="AC131" s="4">
        <v>0</v>
      </c>
      <c r="AD131" s="4">
        <v>2194550</v>
      </c>
      <c r="AE131" s="4">
        <v>0</v>
      </c>
      <c r="AF131" s="4">
        <v>0</v>
      </c>
      <c r="AG131" s="4">
        <v>6504</v>
      </c>
      <c r="AH131" s="4">
        <v>25395</v>
      </c>
      <c r="AI131" s="4">
        <v>74722834</v>
      </c>
      <c r="AJ131" s="4">
        <v>9312544</v>
      </c>
      <c r="AK131" s="4">
        <v>160000</v>
      </c>
      <c r="AL131" s="4">
        <v>0</v>
      </c>
      <c r="AM131" s="4">
        <v>54340</v>
      </c>
      <c r="AN131" s="4">
        <v>0</v>
      </c>
      <c r="AO131" s="4">
        <v>0</v>
      </c>
      <c r="AP131" s="4">
        <v>9532673</v>
      </c>
      <c r="AQ131" s="4">
        <v>7160644</v>
      </c>
      <c r="AR131" s="4">
        <v>0</v>
      </c>
      <c r="AS131" s="4">
        <v>0</v>
      </c>
      <c r="AT131" s="4">
        <v>0</v>
      </c>
      <c r="AU131" s="4">
        <v>6069169</v>
      </c>
      <c r="AV131" s="4">
        <v>2158600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5480623</v>
      </c>
      <c r="BD131" s="4">
        <v>0</v>
      </c>
      <c r="BE131" s="4">
        <v>0</v>
      </c>
      <c r="BF131" s="4">
        <v>22058326</v>
      </c>
      <c r="BG131" s="4">
        <v>2494477</v>
      </c>
      <c r="BH131" s="4">
        <v>1591211</v>
      </c>
      <c r="BI131" s="4">
        <v>0</v>
      </c>
      <c r="BJ131" s="4">
        <v>2744673</v>
      </c>
      <c r="BK131" s="4">
        <v>0</v>
      </c>
      <c r="BL131" s="4">
        <v>1139992</v>
      </c>
      <c r="BM131" s="4">
        <v>0</v>
      </c>
      <c r="BN131" s="4">
        <v>3894347</v>
      </c>
      <c r="BO131" s="4">
        <v>18900000</v>
      </c>
      <c r="BP131" s="4">
        <v>917506</v>
      </c>
      <c r="BQ131" s="4">
        <v>0</v>
      </c>
      <c r="BR131" s="4">
        <v>0</v>
      </c>
      <c r="BS131" s="4">
        <v>1783004</v>
      </c>
      <c r="BT131" s="4">
        <v>0</v>
      </c>
      <c r="BU131" s="4">
        <v>0</v>
      </c>
      <c r="BV131" s="4">
        <v>0</v>
      </c>
      <c r="BW131" s="4">
        <v>11104800</v>
      </c>
      <c r="BX131" s="4">
        <v>1084322</v>
      </c>
      <c r="BY131" s="4">
        <v>-1712251</v>
      </c>
      <c r="BZ131" s="4"/>
      <c r="CA131" s="4">
        <f t="shared" si="16"/>
        <v>295892015</v>
      </c>
    </row>
    <row r="132" spans="1:79" x14ac:dyDescent="0.25">
      <c r="A132" s="3" t="s">
        <v>819</v>
      </c>
      <c r="B132" s="3" t="s">
        <v>820</v>
      </c>
      <c r="C132" s="4">
        <v>2077292</v>
      </c>
      <c r="D132" s="4">
        <v>0</v>
      </c>
      <c r="E132" s="4">
        <v>0</v>
      </c>
      <c r="F132" s="4">
        <v>0</v>
      </c>
      <c r="G132" s="4">
        <v>874614</v>
      </c>
      <c r="H132" s="4">
        <v>1545986</v>
      </c>
      <c r="I132" s="4">
        <v>1873762</v>
      </c>
      <c r="J132" s="4">
        <v>10700000</v>
      </c>
      <c r="K132" s="4">
        <v>1074901</v>
      </c>
      <c r="L132" s="4">
        <v>0</v>
      </c>
      <c r="M132" s="4">
        <v>0</v>
      </c>
      <c r="N132" s="4">
        <v>0</v>
      </c>
      <c r="O132" s="4">
        <v>41096072</v>
      </c>
      <c r="P132" s="4">
        <v>0</v>
      </c>
      <c r="Q132" s="4">
        <v>54448354</v>
      </c>
      <c r="R132" s="4">
        <v>8631870</v>
      </c>
      <c r="S132" s="4">
        <v>2888714</v>
      </c>
      <c r="T132" s="4">
        <v>2781000</v>
      </c>
      <c r="U132" s="4">
        <v>3216139</v>
      </c>
      <c r="V132" s="4">
        <v>9523189</v>
      </c>
      <c r="W132" s="4">
        <v>675000</v>
      </c>
      <c r="X132" s="4">
        <v>10510</v>
      </c>
      <c r="Y132" s="4">
        <v>214143</v>
      </c>
      <c r="Z132" s="4">
        <v>8309030</v>
      </c>
      <c r="AA132" s="4">
        <v>20804574</v>
      </c>
      <c r="AB132" s="4">
        <v>0</v>
      </c>
      <c r="AC132" s="4">
        <v>2252667</v>
      </c>
      <c r="AD132" s="4">
        <v>8400000</v>
      </c>
      <c r="AE132" s="4">
        <v>344749</v>
      </c>
      <c r="AF132" s="4">
        <v>0</v>
      </c>
      <c r="AG132" s="4">
        <v>0</v>
      </c>
      <c r="AH132" s="4">
        <v>0</v>
      </c>
      <c r="AI132" s="4">
        <v>190999880</v>
      </c>
      <c r="AJ132" s="4">
        <v>2980456</v>
      </c>
      <c r="AK132" s="4">
        <v>0</v>
      </c>
      <c r="AL132" s="4">
        <v>217400</v>
      </c>
      <c r="AM132" s="4">
        <v>0</v>
      </c>
      <c r="AN132" s="4">
        <v>60070626</v>
      </c>
      <c r="AO132" s="4">
        <v>3050171</v>
      </c>
      <c r="AP132" s="4">
        <v>11146818</v>
      </c>
      <c r="AQ132" s="4">
        <v>10781356</v>
      </c>
      <c r="AR132" s="4">
        <v>6192702</v>
      </c>
      <c r="AS132" s="4">
        <v>2044985</v>
      </c>
      <c r="AT132" s="4">
        <v>0</v>
      </c>
      <c r="AU132" s="4">
        <v>10027918</v>
      </c>
      <c r="AV132" s="4">
        <v>12512973</v>
      </c>
      <c r="AW132" s="4">
        <v>4225785</v>
      </c>
      <c r="AX132" s="4">
        <v>0</v>
      </c>
      <c r="AY132" s="4">
        <v>10228200</v>
      </c>
      <c r="AZ132" s="4">
        <v>1365059</v>
      </c>
      <c r="BA132" s="4">
        <v>785877</v>
      </c>
      <c r="BB132" s="4">
        <v>883865</v>
      </c>
      <c r="BC132" s="4">
        <v>3423126</v>
      </c>
      <c r="BD132" s="4">
        <v>0</v>
      </c>
      <c r="BE132" s="4">
        <v>45938656</v>
      </c>
      <c r="BF132" s="4">
        <v>3547542</v>
      </c>
      <c r="BG132" s="4">
        <v>22389544</v>
      </c>
      <c r="BH132" s="4">
        <v>10000000</v>
      </c>
      <c r="BI132" s="4">
        <v>0</v>
      </c>
      <c r="BJ132" s="4">
        <v>3623000</v>
      </c>
      <c r="BK132" s="4">
        <v>17445000</v>
      </c>
      <c r="BL132" s="4">
        <v>2816989</v>
      </c>
      <c r="BM132" s="4">
        <v>0</v>
      </c>
      <c r="BN132" s="4">
        <v>16575000</v>
      </c>
      <c r="BO132" s="4">
        <v>0</v>
      </c>
      <c r="BP132" s="4">
        <v>7337311</v>
      </c>
      <c r="BQ132" s="4">
        <v>12332526</v>
      </c>
      <c r="BR132" s="4">
        <v>3171379</v>
      </c>
      <c r="BS132" s="4">
        <v>2066108</v>
      </c>
      <c r="BT132" s="4">
        <v>6019497</v>
      </c>
      <c r="BU132" s="4">
        <v>6500000</v>
      </c>
      <c r="BV132" s="4">
        <v>22180157</v>
      </c>
      <c r="BW132" s="4">
        <v>3410000</v>
      </c>
      <c r="BX132" s="4">
        <v>2528118</v>
      </c>
      <c r="BY132" s="4">
        <v>0</v>
      </c>
      <c r="BZ132" s="4"/>
      <c r="CA132" s="4">
        <f t="shared" si="16"/>
        <v>700560590</v>
      </c>
    </row>
    <row r="133" spans="1:79" x14ac:dyDescent="0.25">
      <c r="A133" s="3" t="s">
        <v>821</v>
      </c>
      <c r="B133" s="3" t="s">
        <v>822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110000</v>
      </c>
      <c r="O133" s="4">
        <v>137846</v>
      </c>
      <c r="P133" s="4">
        <v>65266</v>
      </c>
      <c r="Q133" s="4">
        <v>825000</v>
      </c>
      <c r="R133" s="4">
        <v>500000</v>
      </c>
      <c r="S133" s="4">
        <v>0</v>
      </c>
      <c r="T133" s="4">
        <v>0</v>
      </c>
      <c r="U133" s="4">
        <v>70774</v>
      </c>
      <c r="V133" s="4">
        <v>0</v>
      </c>
      <c r="W133" s="4">
        <v>0</v>
      </c>
      <c r="X133" s="4">
        <v>0</v>
      </c>
      <c r="Y133" s="4">
        <v>0</v>
      </c>
      <c r="Z133" s="4">
        <v>92824</v>
      </c>
      <c r="AA133" s="4">
        <v>0</v>
      </c>
      <c r="AB133" s="4">
        <v>0</v>
      </c>
      <c r="AC133" s="4">
        <v>287640</v>
      </c>
      <c r="AD133" s="4">
        <v>0</v>
      </c>
      <c r="AE133" s="4">
        <v>0</v>
      </c>
      <c r="AF133" s="4">
        <v>41220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678660</v>
      </c>
      <c r="AO133" s="4">
        <v>0</v>
      </c>
      <c r="AP133" s="4">
        <v>0</v>
      </c>
      <c r="AQ133" s="4">
        <v>5951</v>
      </c>
      <c r="AR133" s="4">
        <v>0</v>
      </c>
      <c r="AS133" s="4">
        <v>0</v>
      </c>
      <c r="AT133" s="4">
        <v>0</v>
      </c>
      <c r="AU133" s="4">
        <v>1571341</v>
      </c>
      <c r="AV133" s="4">
        <v>7599</v>
      </c>
      <c r="AW133" s="4">
        <v>0</v>
      </c>
      <c r="AX133" s="4">
        <v>0</v>
      </c>
      <c r="AY133" s="4">
        <v>278786</v>
      </c>
      <c r="AZ133" s="4">
        <v>0</v>
      </c>
      <c r="BA133" s="4">
        <v>0</v>
      </c>
      <c r="BB133" s="4">
        <v>282782</v>
      </c>
      <c r="BC133" s="4">
        <v>0</v>
      </c>
      <c r="BD133" s="4">
        <v>46659</v>
      </c>
      <c r="BE133" s="4">
        <v>0</v>
      </c>
      <c r="BF133" s="4">
        <v>0</v>
      </c>
      <c r="BG133" s="4">
        <v>1033118</v>
      </c>
      <c r="BH133" s="4">
        <v>383832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1715089</v>
      </c>
      <c r="BP133" s="4">
        <v>0</v>
      </c>
      <c r="BQ133" s="4">
        <v>616081</v>
      </c>
      <c r="BR133" s="4">
        <v>1595</v>
      </c>
      <c r="BS133" s="4">
        <v>0</v>
      </c>
      <c r="BT133" s="4">
        <v>0</v>
      </c>
      <c r="BU133" s="4">
        <v>0</v>
      </c>
      <c r="BV133" s="4">
        <v>8885</v>
      </c>
      <c r="BW133" s="4">
        <v>570950</v>
      </c>
      <c r="BX133" s="4">
        <v>68552</v>
      </c>
      <c r="BY133" s="4">
        <v>0</v>
      </c>
      <c r="BZ133" s="4"/>
      <c r="CA133" s="4">
        <f t="shared" si="16"/>
        <v>9400450</v>
      </c>
    </row>
    <row r="134" spans="1:79" x14ac:dyDescent="0.25">
      <c r="A134" s="3" t="s">
        <v>823</v>
      </c>
      <c r="B134" s="3" t="s">
        <v>824</v>
      </c>
      <c r="C134" s="4">
        <v>32121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/>
      <c r="R134" s="4">
        <v>2451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230582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125773</v>
      </c>
      <c r="BY134" s="4">
        <v>0</v>
      </c>
      <c r="BZ134" s="4"/>
      <c r="CA134" s="4">
        <f t="shared" si="16"/>
        <v>390927</v>
      </c>
    </row>
    <row r="135" spans="1:79" x14ac:dyDescent="0.25">
      <c r="A135" s="3" t="s">
        <v>825</v>
      </c>
      <c r="B135" s="3" t="s">
        <v>826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/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433477</v>
      </c>
      <c r="BH135" s="4">
        <v>2000000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/>
      <c r="CA135" s="4">
        <f t="shared" ref="CA135:CA141" si="23">SUM(C135:BZ135)</f>
        <v>2433477</v>
      </c>
    </row>
    <row r="136" spans="1:79" x14ac:dyDescent="0.25">
      <c r="A136" s="3" t="s">
        <v>827</v>
      </c>
      <c r="B136" s="3" t="s">
        <v>828</v>
      </c>
      <c r="C136" s="4"/>
      <c r="D136" s="4"/>
      <c r="E136" s="4"/>
      <c r="F136" s="4"/>
      <c r="G136" s="4"/>
      <c r="H136" s="4"/>
      <c r="I136" s="4"/>
      <c r="J136" s="4"/>
      <c r="K136" s="4">
        <v>0</v>
      </c>
      <c r="L136" s="4"/>
      <c r="M136" s="4">
        <v>0</v>
      </c>
      <c r="N136" s="4"/>
      <c r="O136" s="4"/>
      <c r="P136" s="4"/>
      <c r="Q136" s="4"/>
      <c r="R136" s="4"/>
      <c r="S136" s="4"/>
      <c r="T136" s="4"/>
      <c r="U136" s="4">
        <v>0</v>
      </c>
      <c r="V136" s="4"/>
      <c r="W136" s="4"/>
      <c r="X136" s="4"/>
      <c r="Y136" s="4"/>
      <c r="Z136" s="4"/>
      <c r="AA136" s="4"/>
      <c r="AB136" s="4"/>
      <c r="AC136" s="4"/>
      <c r="AD136" s="4">
        <v>0</v>
      </c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>
        <v>0</v>
      </c>
      <c r="BZ136" s="4"/>
      <c r="CA136" s="4">
        <f t="shared" si="23"/>
        <v>0</v>
      </c>
    </row>
    <row r="137" spans="1:79" x14ac:dyDescent="0.25">
      <c r="A137" s="3" t="s">
        <v>829</v>
      </c>
      <c r="B137" s="3" t="s">
        <v>830</v>
      </c>
      <c r="C137" s="4">
        <v>89267</v>
      </c>
      <c r="D137" s="4">
        <v>362892</v>
      </c>
      <c r="E137" s="4">
        <v>548396</v>
      </c>
      <c r="F137" s="4">
        <v>922803</v>
      </c>
      <c r="G137" s="4">
        <v>45339</v>
      </c>
      <c r="H137" s="4">
        <v>418775</v>
      </c>
      <c r="I137" s="4">
        <v>0</v>
      </c>
      <c r="J137" s="4">
        <v>1070142</v>
      </c>
      <c r="K137" s="4">
        <v>138482</v>
      </c>
      <c r="L137" s="4">
        <v>180328</v>
      </c>
      <c r="M137" s="4">
        <v>269796</v>
      </c>
      <c r="N137" s="4">
        <v>3314233</v>
      </c>
      <c r="O137" s="4">
        <v>1151520</v>
      </c>
      <c r="P137" s="4">
        <v>1966</v>
      </c>
      <c r="Q137" s="4">
        <v>3971877</v>
      </c>
      <c r="R137" s="4">
        <v>180461</v>
      </c>
      <c r="S137" s="4">
        <v>825000</v>
      </c>
      <c r="T137" s="4">
        <v>683860</v>
      </c>
      <c r="U137" s="4">
        <v>413761</v>
      </c>
      <c r="V137" s="4">
        <v>1023922</v>
      </c>
      <c r="W137" s="4">
        <v>2614468</v>
      </c>
      <c r="X137" s="4">
        <v>0</v>
      </c>
      <c r="Y137" s="4">
        <v>980936</v>
      </c>
      <c r="Z137" s="4">
        <v>1955385</v>
      </c>
      <c r="AA137" s="4">
        <v>1340625</v>
      </c>
      <c r="AB137" s="4">
        <v>87978</v>
      </c>
      <c r="AC137" s="4">
        <v>307252</v>
      </c>
      <c r="AD137" s="4">
        <v>4316465</v>
      </c>
      <c r="AE137" s="4">
        <v>0</v>
      </c>
      <c r="AF137" s="4">
        <v>393724</v>
      </c>
      <c r="AG137" s="4">
        <v>179502</v>
      </c>
      <c r="AH137" s="4">
        <v>473742</v>
      </c>
      <c r="AI137" s="4">
        <v>9391874</v>
      </c>
      <c r="AJ137" s="4">
        <v>1090968</v>
      </c>
      <c r="AK137" s="4">
        <v>0</v>
      </c>
      <c r="AL137" s="4">
        <v>0</v>
      </c>
      <c r="AM137" s="4">
        <v>498624</v>
      </c>
      <c r="AN137" s="4">
        <v>6952977</v>
      </c>
      <c r="AO137" s="4">
        <v>96271</v>
      </c>
      <c r="AP137" s="4">
        <v>1505572</v>
      </c>
      <c r="AQ137" s="4">
        <v>2096854</v>
      </c>
      <c r="AR137" s="4">
        <v>829647</v>
      </c>
      <c r="AS137" s="4">
        <v>618838</v>
      </c>
      <c r="AT137" s="4">
        <v>161393</v>
      </c>
      <c r="AU137" s="4">
        <v>1025156</v>
      </c>
      <c r="AV137" s="4">
        <v>0</v>
      </c>
      <c r="AW137" s="4">
        <v>0</v>
      </c>
      <c r="AX137" s="4">
        <v>36571</v>
      </c>
      <c r="AY137" s="4">
        <v>440894</v>
      </c>
      <c r="AZ137" s="4">
        <v>125296</v>
      </c>
      <c r="BA137" s="4">
        <v>152826</v>
      </c>
      <c r="BB137" s="4">
        <v>392207</v>
      </c>
      <c r="BC137" s="4">
        <v>611015</v>
      </c>
      <c r="BD137" s="4">
        <v>174496</v>
      </c>
      <c r="BE137" s="4">
        <v>2525750</v>
      </c>
      <c r="BF137" s="4">
        <v>1579038</v>
      </c>
      <c r="BG137" s="4">
        <v>2084983</v>
      </c>
      <c r="BH137" s="4">
        <v>2345992</v>
      </c>
      <c r="BI137" s="4">
        <v>149655</v>
      </c>
      <c r="BJ137" s="4">
        <v>0</v>
      </c>
      <c r="BK137" s="4">
        <v>1127</v>
      </c>
      <c r="BL137" s="4">
        <v>0</v>
      </c>
      <c r="BM137" s="4">
        <v>0</v>
      </c>
      <c r="BN137" s="4">
        <v>447009</v>
      </c>
      <c r="BO137" s="4">
        <v>0</v>
      </c>
      <c r="BP137" s="4">
        <v>211424</v>
      </c>
      <c r="BQ137" s="4">
        <v>782618</v>
      </c>
      <c r="BR137" s="4">
        <v>1129771</v>
      </c>
      <c r="BS137" s="4">
        <v>1610132</v>
      </c>
      <c r="BT137" s="4">
        <v>1135439</v>
      </c>
      <c r="BU137" s="4">
        <v>0</v>
      </c>
      <c r="BV137" s="4">
        <v>362772</v>
      </c>
      <c r="BW137" s="4">
        <v>0</v>
      </c>
      <c r="BX137" s="4">
        <v>0</v>
      </c>
      <c r="BY137" s="4">
        <v>0</v>
      </c>
      <c r="BZ137" s="4"/>
      <c r="CA137" s="4">
        <f t="shared" si="23"/>
        <v>68830086</v>
      </c>
    </row>
    <row r="138" spans="1:79" x14ac:dyDescent="0.25">
      <c r="A138" s="3" t="s">
        <v>831</v>
      </c>
      <c r="B138" s="3" t="s">
        <v>832</v>
      </c>
      <c r="C138" s="4">
        <v>4194</v>
      </c>
      <c r="D138" s="4">
        <v>117285</v>
      </c>
      <c r="E138" s="4">
        <v>44211</v>
      </c>
      <c r="F138" s="4">
        <v>298492</v>
      </c>
      <c r="G138" s="4">
        <v>212785</v>
      </c>
      <c r="H138" s="4">
        <v>110000</v>
      </c>
      <c r="I138" s="4">
        <v>0</v>
      </c>
      <c r="J138" s="4">
        <v>609844</v>
      </c>
      <c r="K138" s="4">
        <v>67848</v>
      </c>
      <c r="L138" s="4">
        <v>0</v>
      </c>
      <c r="M138" s="4">
        <v>52977</v>
      </c>
      <c r="N138" s="4">
        <v>89055</v>
      </c>
      <c r="O138" s="4">
        <v>800491</v>
      </c>
      <c r="P138" s="4">
        <v>0</v>
      </c>
      <c r="Q138" s="4">
        <v>1418102</v>
      </c>
      <c r="R138" s="4">
        <v>398286</v>
      </c>
      <c r="S138" s="4">
        <v>0</v>
      </c>
      <c r="T138" s="4">
        <v>178571</v>
      </c>
      <c r="U138" s="4">
        <v>202767</v>
      </c>
      <c r="V138" s="4">
        <v>82862</v>
      </c>
      <c r="W138" s="4">
        <v>240000</v>
      </c>
      <c r="X138" s="4">
        <v>18539</v>
      </c>
      <c r="Y138" s="4">
        <v>203965</v>
      </c>
      <c r="Z138" s="4">
        <v>147841</v>
      </c>
      <c r="AA138" s="4">
        <v>0</v>
      </c>
      <c r="AB138" s="4">
        <v>0</v>
      </c>
      <c r="AC138" s="4">
        <v>0</v>
      </c>
      <c r="AD138" s="4">
        <v>0</v>
      </c>
      <c r="AE138" s="4">
        <v>7367</v>
      </c>
      <c r="AF138" s="4">
        <v>110237</v>
      </c>
      <c r="AG138" s="4">
        <v>44958</v>
      </c>
      <c r="AH138" s="4">
        <v>0</v>
      </c>
      <c r="AI138" s="4">
        <v>2211000</v>
      </c>
      <c r="AJ138" s="4">
        <v>215530</v>
      </c>
      <c r="AK138" s="4">
        <v>0</v>
      </c>
      <c r="AL138" s="4">
        <v>0</v>
      </c>
      <c r="AM138" s="4">
        <v>55000</v>
      </c>
      <c r="AN138" s="4">
        <v>1824300</v>
      </c>
      <c r="AO138" s="4">
        <v>0</v>
      </c>
      <c r="AP138" s="4">
        <v>447896</v>
      </c>
      <c r="AQ138" s="4">
        <v>497122</v>
      </c>
      <c r="AR138" s="4">
        <v>67192</v>
      </c>
      <c r="AS138" s="4">
        <v>134652</v>
      </c>
      <c r="AT138" s="4">
        <v>77896</v>
      </c>
      <c r="AU138" s="4">
        <v>1056733</v>
      </c>
      <c r="AV138" s="4">
        <v>0</v>
      </c>
      <c r="AW138" s="4">
        <v>123236</v>
      </c>
      <c r="AX138" s="4">
        <v>104406</v>
      </c>
      <c r="AY138" s="4">
        <v>365011</v>
      </c>
      <c r="AZ138" s="4">
        <v>26841</v>
      </c>
      <c r="BA138" s="4">
        <v>50000</v>
      </c>
      <c r="BB138" s="4">
        <v>233486</v>
      </c>
      <c r="BC138" s="4">
        <v>150565</v>
      </c>
      <c r="BD138" s="4">
        <v>0</v>
      </c>
      <c r="BE138" s="4">
        <v>635632</v>
      </c>
      <c r="BF138" s="4">
        <v>431252</v>
      </c>
      <c r="BG138" s="4">
        <v>300961</v>
      </c>
      <c r="BH138" s="4">
        <v>379925</v>
      </c>
      <c r="BI138" s="4">
        <v>105343</v>
      </c>
      <c r="BJ138" s="4">
        <v>0</v>
      </c>
      <c r="BK138" s="4">
        <v>0</v>
      </c>
      <c r="BL138" s="4">
        <v>150000</v>
      </c>
      <c r="BM138" s="4">
        <v>84819</v>
      </c>
      <c r="BN138" s="4">
        <v>618817</v>
      </c>
      <c r="BO138" s="4">
        <v>652054</v>
      </c>
      <c r="BP138" s="4">
        <v>0</v>
      </c>
      <c r="BQ138" s="4">
        <v>139983</v>
      </c>
      <c r="BR138" s="4">
        <v>129188</v>
      </c>
      <c r="BS138" s="4">
        <v>197247</v>
      </c>
      <c r="BT138" s="4">
        <v>135862</v>
      </c>
      <c r="BU138" s="4">
        <v>0</v>
      </c>
      <c r="BV138" s="4">
        <v>0</v>
      </c>
      <c r="BW138" s="4">
        <v>313373</v>
      </c>
      <c r="BX138" s="4">
        <v>0</v>
      </c>
      <c r="BY138" s="4">
        <v>0</v>
      </c>
      <c r="BZ138" s="4"/>
      <c r="CA138" s="4">
        <f t="shared" si="23"/>
        <v>17375999</v>
      </c>
    </row>
    <row r="139" spans="1:79" x14ac:dyDescent="0.25">
      <c r="A139" s="3" t="s">
        <v>833</v>
      </c>
      <c r="B139" s="3" t="s">
        <v>834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20689000</v>
      </c>
      <c r="O139" s="4">
        <v>0</v>
      </c>
      <c r="P139" s="4">
        <v>0</v>
      </c>
      <c r="Q139" s="4"/>
      <c r="R139" s="4">
        <v>0</v>
      </c>
      <c r="S139" s="4">
        <v>0</v>
      </c>
      <c r="T139" s="4">
        <v>12095000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33095000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42046000</v>
      </c>
      <c r="BI139" s="4">
        <v>0</v>
      </c>
      <c r="BJ139" s="4">
        <v>42587904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35991502</v>
      </c>
      <c r="BU139" s="4">
        <v>0</v>
      </c>
      <c r="BV139" s="4">
        <v>0</v>
      </c>
      <c r="BW139" s="4">
        <v>0</v>
      </c>
      <c r="BX139" s="4">
        <v>38324177</v>
      </c>
      <c r="BY139" s="4">
        <v>0</v>
      </c>
      <c r="BZ139" s="4"/>
      <c r="CA139" s="4">
        <f t="shared" si="23"/>
        <v>224828583</v>
      </c>
    </row>
    <row r="140" spans="1:79" x14ac:dyDescent="0.25">
      <c r="A140" s="3" t="s">
        <v>691</v>
      </c>
      <c r="B140" s="3" t="s">
        <v>835</v>
      </c>
      <c r="C140" s="4">
        <f>SUM(C127:C139)</f>
        <v>3325522</v>
      </c>
      <c r="D140" s="4">
        <f t="shared" ref="D140:BO140" si="24">SUM(D127:D139)</f>
        <v>7439720</v>
      </c>
      <c r="E140" s="4">
        <f t="shared" si="24"/>
        <v>1369630</v>
      </c>
      <c r="F140" s="4">
        <f t="shared" si="24"/>
        <v>3816700</v>
      </c>
      <c r="G140" s="4">
        <f t="shared" si="24"/>
        <v>2014158</v>
      </c>
      <c r="H140" s="4">
        <f t="shared" si="24"/>
        <v>3285787</v>
      </c>
      <c r="I140" s="4">
        <f t="shared" si="24"/>
        <v>6945889</v>
      </c>
      <c r="J140" s="4">
        <f t="shared" si="24"/>
        <v>20607143</v>
      </c>
      <c r="K140" s="4">
        <f t="shared" si="24"/>
        <v>2602527</v>
      </c>
      <c r="L140" s="4">
        <f t="shared" si="24"/>
        <v>791944</v>
      </c>
      <c r="M140" s="4">
        <f t="shared" si="24"/>
        <v>864170</v>
      </c>
      <c r="N140" s="4">
        <f t="shared" si="24"/>
        <v>34152513</v>
      </c>
      <c r="O140" s="4">
        <f t="shared" si="24"/>
        <v>79925517</v>
      </c>
      <c r="P140" s="4">
        <f t="shared" si="24"/>
        <v>2878846</v>
      </c>
      <c r="Q140" s="4">
        <f t="shared" si="24"/>
        <v>110927772</v>
      </c>
      <c r="R140" s="4">
        <f t="shared" si="24"/>
        <v>15043428</v>
      </c>
      <c r="S140" s="4">
        <f t="shared" si="24"/>
        <v>5195350</v>
      </c>
      <c r="T140" s="4">
        <f t="shared" si="24"/>
        <v>31080829</v>
      </c>
      <c r="U140" s="4">
        <f t="shared" si="24"/>
        <v>5879482</v>
      </c>
      <c r="V140" s="4">
        <f t="shared" si="24"/>
        <v>18823613</v>
      </c>
      <c r="W140" s="4">
        <f t="shared" si="24"/>
        <v>6722260</v>
      </c>
      <c r="X140" s="4">
        <f t="shared" si="24"/>
        <v>403542</v>
      </c>
      <c r="Y140" s="4">
        <f t="shared" si="24"/>
        <v>2531312</v>
      </c>
      <c r="Z140" s="4">
        <f t="shared" si="24"/>
        <v>35204585</v>
      </c>
      <c r="AA140" s="4">
        <f t="shared" si="24"/>
        <v>22893378</v>
      </c>
      <c r="AB140" s="4">
        <f t="shared" si="24"/>
        <v>1530869</v>
      </c>
      <c r="AC140" s="4">
        <f t="shared" si="24"/>
        <v>3835471</v>
      </c>
      <c r="AD140" s="4">
        <f t="shared" si="24"/>
        <v>23738938</v>
      </c>
      <c r="AE140" s="4">
        <f t="shared" si="24"/>
        <v>662363</v>
      </c>
      <c r="AF140" s="4">
        <f t="shared" si="24"/>
        <v>1417512</v>
      </c>
      <c r="AG140" s="4">
        <f t="shared" si="24"/>
        <v>593718</v>
      </c>
      <c r="AH140" s="4">
        <f t="shared" si="24"/>
        <v>2972223</v>
      </c>
      <c r="AI140" s="4">
        <f t="shared" si="24"/>
        <v>298563565</v>
      </c>
      <c r="AJ140" s="4">
        <f t="shared" si="24"/>
        <v>15933622</v>
      </c>
      <c r="AK140" s="4">
        <f t="shared" si="24"/>
        <v>427221</v>
      </c>
      <c r="AL140" s="4">
        <f t="shared" si="24"/>
        <v>1403518</v>
      </c>
      <c r="AM140" s="4">
        <f t="shared" si="24"/>
        <v>3253631</v>
      </c>
      <c r="AN140" s="4">
        <f t="shared" si="24"/>
        <v>115462557</v>
      </c>
      <c r="AO140" s="4">
        <f t="shared" si="24"/>
        <v>4029069</v>
      </c>
      <c r="AP140" s="4">
        <f t="shared" si="24"/>
        <v>26013386</v>
      </c>
      <c r="AQ140" s="4">
        <f t="shared" si="24"/>
        <v>25313165</v>
      </c>
      <c r="AR140" s="4">
        <f t="shared" si="24"/>
        <v>8726836</v>
      </c>
      <c r="AS140" s="4">
        <f t="shared" si="24"/>
        <v>3949396</v>
      </c>
      <c r="AT140" s="4">
        <f t="shared" si="24"/>
        <v>1433138</v>
      </c>
      <c r="AU140" s="4">
        <f t="shared" si="24"/>
        <v>28691564</v>
      </c>
      <c r="AV140" s="4">
        <f t="shared" si="24"/>
        <v>17426892</v>
      </c>
      <c r="AW140" s="4">
        <f t="shared" si="24"/>
        <v>5166903</v>
      </c>
      <c r="AX140" s="4">
        <f t="shared" si="24"/>
        <v>1264271</v>
      </c>
      <c r="AY140" s="4">
        <f t="shared" si="24"/>
        <v>17295551</v>
      </c>
      <c r="AZ140" s="4">
        <f t="shared" si="24"/>
        <v>1764307</v>
      </c>
      <c r="BA140" s="4">
        <f t="shared" si="24"/>
        <v>2481872</v>
      </c>
      <c r="BB140" s="4">
        <f t="shared" si="24"/>
        <v>2734677</v>
      </c>
      <c r="BC140" s="4">
        <f t="shared" si="24"/>
        <v>11565706</v>
      </c>
      <c r="BD140" s="4">
        <f t="shared" si="24"/>
        <v>5996618</v>
      </c>
      <c r="BE140" s="4">
        <f t="shared" si="24"/>
        <v>52459622</v>
      </c>
      <c r="BF140" s="4">
        <f t="shared" si="24"/>
        <v>32103916</v>
      </c>
      <c r="BG140" s="4">
        <f t="shared" si="24"/>
        <v>37892029</v>
      </c>
      <c r="BH140" s="4">
        <f t="shared" si="24"/>
        <v>68107368</v>
      </c>
      <c r="BI140" s="4">
        <f t="shared" si="24"/>
        <v>916174</v>
      </c>
      <c r="BJ140" s="4">
        <f t="shared" si="24"/>
        <v>50734918</v>
      </c>
      <c r="BK140" s="4">
        <f t="shared" si="24"/>
        <v>20653139</v>
      </c>
      <c r="BL140" s="4">
        <f t="shared" si="24"/>
        <v>5250297</v>
      </c>
      <c r="BM140" s="4">
        <f t="shared" si="24"/>
        <v>777678</v>
      </c>
      <c r="BN140" s="4">
        <f t="shared" si="24"/>
        <v>24651314</v>
      </c>
      <c r="BO140" s="4">
        <f t="shared" si="24"/>
        <v>27953320</v>
      </c>
      <c r="BP140" s="4">
        <f t="shared" ref="BP140:BY140" si="25">SUM(BP127:BP139)</f>
        <v>11360746</v>
      </c>
      <c r="BQ140" s="4">
        <f t="shared" si="25"/>
        <v>19165321</v>
      </c>
      <c r="BR140" s="4">
        <f t="shared" si="25"/>
        <v>5915498</v>
      </c>
      <c r="BS140" s="4">
        <f t="shared" si="25"/>
        <v>6806920</v>
      </c>
      <c r="BT140" s="4">
        <f t="shared" si="25"/>
        <v>44801644</v>
      </c>
      <c r="BU140" s="4">
        <f t="shared" si="25"/>
        <v>7045600</v>
      </c>
      <c r="BV140" s="4">
        <f t="shared" si="25"/>
        <v>27952333</v>
      </c>
      <c r="BW140" s="4">
        <f t="shared" si="25"/>
        <v>28316010</v>
      </c>
      <c r="BX140" s="4">
        <f t="shared" si="25"/>
        <v>127724031</v>
      </c>
      <c r="BY140" s="4">
        <f t="shared" si="25"/>
        <v>-64720374</v>
      </c>
      <c r="BZ140" s="4"/>
      <c r="CA140" s="4">
        <f>SUM(C140:BY140)</f>
        <v>1594241680</v>
      </c>
    </row>
    <row r="141" spans="1:79" x14ac:dyDescent="0.25">
      <c r="A141" s="3" t="s">
        <v>691</v>
      </c>
      <c r="B141" s="3" t="s">
        <v>836</v>
      </c>
      <c r="C141" s="4">
        <f>SUM(C119:C139)</f>
        <v>3386609</v>
      </c>
      <c r="D141" s="4">
        <f t="shared" ref="D141:BO141" si="26">SUM(D119:D139)</f>
        <v>7729478</v>
      </c>
      <c r="E141" s="4">
        <f t="shared" si="26"/>
        <v>1385966</v>
      </c>
      <c r="F141" s="4">
        <f t="shared" si="26"/>
        <v>4480615</v>
      </c>
      <c r="G141" s="4">
        <f t="shared" si="26"/>
        <v>2138616</v>
      </c>
      <c r="H141" s="4">
        <f t="shared" si="26"/>
        <v>3355143</v>
      </c>
      <c r="I141" s="4">
        <f t="shared" si="26"/>
        <v>6996551</v>
      </c>
      <c r="J141" s="4">
        <f t="shared" si="26"/>
        <v>21498765</v>
      </c>
      <c r="K141" s="4">
        <f t="shared" si="26"/>
        <v>3187113</v>
      </c>
      <c r="L141" s="4">
        <f t="shared" si="26"/>
        <v>796944</v>
      </c>
      <c r="M141" s="4">
        <f t="shared" si="26"/>
        <v>873057</v>
      </c>
      <c r="N141" s="4">
        <f t="shared" si="26"/>
        <v>43247009</v>
      </c>
      <c r="O141" s="4">
        <f t="shared" si="26"/>
        <v>80472486</v>
      </c>
      <c r="P141" s="4">
        <f t="shared" si="26"/>
        <v>2894561</v>
      </c>
      <c r="Q141" s="4">
        <f t="shared" si="26"/>
        <v>196541891</v>
      </c>
      <c r="R141" s="4">
        <f t="shared" si="26"/>
        <v>15113308</v>
      </c>
      <c r="S141" s="4">
        <f t="shared" si="26"/>
        <v>8284487</v>
      </c>
      <c r="T141" s="4">
        <f t="shared" si="26"/>
        <v>31157769</v>
      </c>
      <c r="U141" s="4">
        <f t="shared" si="26"/>
        <v>6242125</v>
      </c>
      <c r="V141" s="4">
        <f t="shared" si="26"/>
        <v>18924732</v>
      </c>
      <c r="W141" s="4">
        <f t="shared" si="26"/>
        <v>10638043</v>
      </c>
      <c r="X141" s="4">
        <f t="shared" si="26"/>
        <v>727999</v>
      </c>
      <c r="Y141" s="4">
        <f t="shared" si="26"/>
        <v>3239965</v>
      </c>
      <c r="Z141" s="4">
        <f t="shared" si="26"/>
        <v>35290233</v>
      </c>
      <c r="AA141" s="4">
        <f t="shared" si="26"/>
        <v>22978009</v>
      </c>
      <c r="AB141" s="4">
        <f t="shared" si="26"/>
        <v>1577731</v>
      </c>
      <c r="AC141" s="4">
        <f t="shared" si="26"/>
        <v>4561183</v>
      </c>
      <c r="AD141" s="4">
        <f t="shared" si="26"/>
        <v>24542556</v>
      </c>
      <c r="AE141" s="4">
        <f t="shared" si="26"/>
        <v>662363</v>
      </c>
      <c r="AF141" s="4">
        <f t="shared" si="26"/>
        <v>1478370</v>
      </c>
      <c r="AG141" s="4">
        <f t="shared" si="26"/>
        <v>649936</v>
      </c>
      <c r="AH141" s="4">
        <f t="shared" si="26"/>
        <v>5792253</v>
      </c>
      <c r="AI141" s="4">
        <f t="shared" si="26"/>
        <v>303268294</v>
      </c>
      <c r="AJ141" s="4">
        <f t="shared" si="26"/>
        <v>16572180</v>
      </c>
      <c r="AK141" s="4">
        <f t="shared" si="26"/>
        <v>442557</v>
      </c>
      <c r="AL141" s="4">
        <f t="shared" si="26"/>
        <v>1480570</v>
      </c>
      <c r="AM141" s="4">
        <f t="shared" si="26"/>
        <v>3272983</v>
      </c>
      <c r="AN141" s="4">
        <f t="shared" si="26"/>
        <v>126453144</v>
      </c>
      <c r="AO141" s="4">
        <f t="shared" si="26"/>
        <v>5221662</v>
      </c>
      <c r="AP141" s="4">
        <f t="shared" si="26"/>
        <v>26066059</v>
      </c>
      <c r="AQ141" s="4">
        <f t="shared" si="26"/>
        <v>26249077</v>
      </c>
      <c r="AR141" s="4">
        <f t="shared" si="26"/>
        <v>8726836</v>
      </c>
      <c r="AS141" s="4">
        <f t="shared" si="26"/>
        <v>4041828</v>
      </c>
      <c r="AT141" s="4">
        <f t="shared" si="26"/>
        <v>3050635</v>
      </c>
      <c r="AU141" s="4">
        <f t="shared" si="26"/>
        <v>28720164</v>
      </c>
      <c r="AV141" s="4">
        <f t="shared" si="26"/>
        <v>17445323</v>
      </c>
      <c r="AW141" s="4">
        <f t="shared" si="26"/>
        <v>5193411</v>
      </c>
      <c r="AX141" s="4">
        <f t="shared" si="26"/>
        <v>1309351</v>
      </c>
      <c r="AY141" s="4">
        <f t="shared" si="26"/>
        <v>17424827</v>
      </c>
      <c r="AZ141" s="4">
        <f t="shared" si="26"/>
        <v>1768293</v>
      </c>
      <c r="BA141" s="4">
        <f t="shared" si="26"/>
        <v>2581291</v>
      </c>
      <c r="BB141" s="4">
        <f t="shared" si="26"/>
        <v>2770842</v>
      </c>
      <c r="BC141" s="4">
        <f t="shared" si="26"/>
        <v>11693525</v>
      </c>
      <c r="BD141" s="4">
        <f t="shared" si="26"/>
        <v>6289158</v>
      </c>
      <c r="BE141" s="4">
        <f t="shared" si="26"/>
        <v>56270220</v>
      </c>
      <c r="BF141" s="4">
        <f t="shared" si="26"/>
        <v>32387463</v>
      </c>
      <c r="BG141" s="4">
        <f t="shared" si="26"/>
        <v>41040112</v>
      </c>
      <c r="BH141" s="4">
        <f t="shared" si="26"/>
        <v>70007873</v>
      </c>
      <c r="BI141" s="4">
        <f t="shared" si="26"/>
        <v>953620</v>
      </c>
      <c r="BJ141" s="4">
        <f t="shared" si="26"/>
        <v>50787988</v>
      </c>
      <c r="BK141" s="4">
        <f t="shared" si="26"/>
        <v>23334720</v>
      </c>
      <c r="BL141" s="4">
        <f t="shared" si="26"/>
        <v>5497020</v>
      </c>
      <c r="BM141" s="4">
        <f t="shared" si="26"/>
        <v>908246</v>
      </c>
      <c r="BN141" s="4">
        <f t="shared" si="26"/>
        <v>24796169</v>
      </c>
      <c r="BO141" s="4">
        <f t="shared" si="26"/>
        <v>29706774</v>
      </c>
      <c r="BP141" s="4">
        <f t="shared" ref="BP141:BY141" si="27">SUM(BP119:BP139)</f>
        <v>13902497</v>
      </c>
      <c r="BQ141" s="4">
        <f t="shared" si="27"/>
        <v>19308318</v>
      </c>
      <c r="BR141" s="4">
        <f t="shared" si="27"/>
        <v>5970363</v>
      </c>
      <c r="BS141" s="4">
        <f t="shared" si="27"/>
        <v>6902032</v>
      </c>
      <c r="BT141" s="4">
        <f t="shared" si="27"/>
        <v>44866317</v>
      </c>
      <c r="BU141" s="4">
        <f t="shared" si="27"/>
        <v>7166432</v>
      </c>
      <c r="BV141" s="4">
        <f t="shared" si="27"/>
        <v>28712153</v>
      </c>
      <c r="BW141" s="4">
        <f t="shared" si="27"/>
        <v>28469239</v>
      </c>
      <c r="BX141" s="4">
        <f t="shared" si="27"/>
        <v>128306219</v>
      </c>
      <c r="BY141" s="4">
        <f t="shared" si="27"/>
        <v>-64039669</v>
      </c>
      <c r="BZ141" s="4"/>
      <c r="CA141" s="4">
        <f t="shared" si="23"/>
        <v>1746141982</v>
      </c>
    </row>
    <row r="142" spans="1:79" x14ac:dyDescent="0.25">
      <c r="A142" s="11" t="s">
        <v>837</v>
      </c>
      <c r="B142" s="11" t="s">
        <v>838</v>
      </c>
      <c r="C142" s="4">
        <v>2100212</v>
      </c>
      <c r="D142" s="4">
        <v>44681615</v>
      </c>
      <c r="E142" s="4">
        <v>1362160</v>
      </c>
      <c r="F142" s="4">
        <v>12423992</v>
      </c>
      <c r="G142" s="4">
        <v>3040207</v>
      </c>
      <c r="H142" s="4">
        <v>3545648</v>
      </c>
      <c r="I142" s="4">
        <v>9267771</v>
      </c>
      <c r="J142" s="4">
        <v>13586825</v>
      </c>
      <c r="K142" s="4">
        <v>2000074</v>
      </c>
      <c r="L142" s="4">
        <v>1238075</v>
      </c>
      <c r="M142" s="4">
        <v>922766</v>
      </c>
      <c r="N142" s="4">
        <v>80464704</v>
      </c>
      <c r="O142" s="4">
        <v>72303774</v>
      </c>
      <c r="P142" s="4">
        <v>4737266</v>
      </c>
      <c r="Q142" s="4">
        <v>73438249</v>
      </c>
      <c r="R142" s="4">
        <v>17172985</v>
      </c>
      <c r="S142" s="4">
        <v>2432488</v>
      </c>
      <c r="T142" s="4">
        <v>6810034</v>
      </c>
      <c r="U142" s="4">
        <v>1960878</v>
      </c>
      <c r="V142" s="4">
        <v>8723294</v>
      </c>
      <c r="W142" s="4">
        <v>14428909</v>
      </c>
      <c r="X142" s="4">
        <v>50629</v>
      </c>
      <c r="Y142" s="4">
        <v>0</v>
      </c>
      <c r="Z142" s="4">
        <v>35608572</v>
      </c>
      <c r="AA142" s="4">
        <v>4310747</v>
      </c>
      <c r="AB142" s="4">
        <v>4684266</v>
      </c>
      <c r="AC142" s="4">
        <v>1425118</v>
      </c>
      <c r="AD142" s="4">
        <v>26199347</v>
      </c>
      <c r="AE142" s="4">
        <v>645047</v>
      </c>
      <c r="AF142" s="4">
        <v>877258</v>
      </c>
      <c r="AG142" s="4">
        <v>376553</v>
      </c>
      <c r="AH142" s="4">
        <v>14990938</v>
      </c>
      <c r="AI142" s="4">
        <v>99714492</v>
      </c>
      <c r="AJ142" s="4">
        <v>9357814</v>
      </c>
      <c r="AK142" s="4">
        <v>667039</v>
      </c>
      <c r="AL142" s="4">
        <v>2748144</v>
      </c>
      <c r="AM142" s="4">
        <v>3055558</v>
      </c>
      <c r="AN142" s="4">
        <v>60989812</v>
      </c>
      <c r="AO142" s="4">
        <v>5563623</v>
      </c>
      <c r="AP142" s="4">
        <v>27595879</v>
      </c>
      <c r="AQ142" s="4">
        <v>19478565</v>
      </c>
      <c r="AR142" s="4">
        <v>12363739</v>
      </c>
      <c r="AS142" s="4">
        <v>3402076</v>
      </c>
      <c r="AT142" s="4">
        <v>3309871</v>
      </c>
      <c r="AU142" s="4">
        <v>51958407</v>
      </c>
      <c r="AV142" s="4">
        <v>17222005</v>
      </c>
      <c r="AW142" s="4">
        <v>279147</v>
      </c>
      <c r="AX142" s="4">
        <v>4250153</v>
      </c>
      <c r="AY142" s="4">
        <f>102159029-71767406</f>
        <v>30391623</v>
      </c>
      <c r="AZ142" s="4">
        <v>38884</v>
      </c>
      <c r="BA142" s="4">
        <v>26931</v>
      </c>
      <c r="BB142" s="4">
        <v>3399912</v>
      </c>
      <c r="BC142" s="4">
        <v>5578439</v>
      </c>
      <c r="BD142" s="4">
        <v>18029052</v>
      </c>
      <c r="BE142" s="4">
        <v>10104844</v>
      </c>
      <c r="BF142" s="4">
        <v>32776158</v>
      </c>
      <c r="BG142" s="4">
        <v>44680904</v>
      </c>
      <c r="BH142" s="4">
        <v>69547385</v>
      </c>
      <c r="BI142" s="4">
        <v>2552218</v>
      </c>
      <c r="BJ142" s="4">
        <v>9010795</v>
      </c>
      <c r="BK142" s="4">
        <v>7600780</v>
      </c>
      <c r="BL142" s="4">
        <v>2851259</v>
      </c>
      <c r="BM142" s="4">
        <v>1450839</v>
      </c>
      <c r="BN142" s="4">
        <v>12167822</v>
      </c>
      <c r="BO142" s="4">
        <v>37279551</v>
      </c>
      <c r="BP142" s="4">
        <v>16251213</v>
      </c>
      <c r="BQ142" s="4">
        <v>8116217</v>
      </c>
      <c r="BR142" s="4">
        <v>3083930</v>
      </c>
      <c r="BS142" s="4">
        <v>7779540</v>
      </c>
      <c r="BT142" s="4">
        <v>12433840</v>
      </c>
      <c r="BU142" s="4">
        <v>8817924</v>
      </c>
      <c r="BV142" s="4">
        <v>16190576</v>
      </c>
      <c r="BW142" s="4">
        <v>58141953</v>
      </c>
      <c r="BX142" s="4">
        <v>22186229</v>
      </c>
      <c r="BY142" s="4">
        <v>13345977</v>
      </c>
      <c r="BZ142" s="4"/>
      <c r="CA142" s="4">
        <f>SUM(C142:BZ142)</f>
        <v>1241601520</v>
      </c>
    </row>
    <row r="143" spans="1:79" x14ac:dyDescent="0.25">
      <c r="A143" s="3" t="s">
        <v>691</v>
      </c>
      <c r="B143" s="3" t="s">
        <v>839</v>
      </c>
      <c r="C143" s="4">
        <f t="shared" ref="C143:BN143" si="28">C144-SUM(C127:C139)-C142-C88</f>
        <v>47604445</v>
      </c>
      <c r="D143" s="4">
        <f t="shared" si="28"/>
        <v>262852252</v>
      </c>
      <c r="E143" s="4">
        <f t="shared" si="28"/>
        <v>18769386</v>
      </c>
      <c r="F143" s="4">
        <f t="shared" si="28"/>
        <v>112718211</v>
      </c>
      <c r="G143" s="4">
        <f t="shared" si="28"/>
        <v>42609693</v>
      </c>
      <c r="H143" s="4">
        <f t="shared" si="28"/>
        <v>32376233</v>
      </c>
      <c r="I143" s="4">
        <f t="shared" si="28"/>
        <v>40866096</v>
      </c>
      <c r="J143" s="4">
        <f t="shared" si="28"/>
        <v>156634820</v>
      </c>
      <c r="K143" s="4">
        <f t="shared" si="28"/>
        <v>30018371</v>
      </c>
      <c r="L143" s="4">
        <f t="shared" si="28"/>
        <v>28353896</v>
      </c>
      <c r="M143" s="4">
        <f t="shared" si="28"/>
        <v>22128047</v>
      </c>
      <c r="N143" s="4">
        <f t="shared" si="28"/>
        <v>348122543</v>
      </c>
      <c r="O143" s="4">
        <f t="shared" si="28"/>
        <v>409242246</v>
      </c>
      <c r="P143" s="4">
        <f t="shared" si="28"/>
        <v>24647894</v>
      </c>
      <c r="Q143" s="4">
        <f t="shared" si="28"/>
        <v>838275309</v>
      </c>
      <c r="R143" s="4">
        <f t="shared" si="28"/>
        <v>109988524</v>
      </c>
      <c r="S143" s="4">
        <f t="shared" si="28"/>
        <v>73049045</v>
      </c>
      <c r="T143" s="4">
        <f t="shared" si="28"/>
        <v>91699299</v>
      </c>
      <c r="U143" s="4">
        <f t="shared" si="28"/>
        <v>62529078</v>
      </c>
      <c r="V143" s="4">
        <f t="shared" si="28"/>
        <v>65447635</v>
      </c>
      <c r="W143" s="4">
        <f t="shared" si="28"/>
        <v>151091520</v>
      </c>
      <c r="X143" s="4">
        <f t="shared" si="28"/>
        <v>17298234</v>
      </c>
      <c r="Y143" s="4">
        <f t="shared" si="28"/>
        <v>46253791</v>
      </c>
      <c r="Z143" s="4">
        <f t="shared" si="28"/>
        <v>281059735</v>
      </c>
      <c r="AA143" s="4">
        <f t="shared" si="28"/>
        <v>46417175</v>
      </c>
      <c r="AB143" s="4">
        <f t="shared" si="28"/>
        <v>48588116</v>
      </c>
      <c r="AC143" s="4">
        <f t="shared" si="28"/>
        <v>52779352</v>
      </c>
      <c r="AD143" s="4">
        <f t="shared" si="28"/>
        <v>227416688</v>
      </c>
      <c r="AE143" s="4">
        <f t="shared" si="28"/>
        <v>16107130</v>
      </c>
      <c r="AF143" s="4">
        <f t="shared" si="28"/>
        <v>45440098</v>
      </c>
      <c r="AG143" s="4">
        <f t="shared" si="28"/>
        <v>15993523</v>
      </c>
      <c r="AH143" s="4">
        <f t="shared" si="28"/>
        <v>123344259</v>
      </c>
      <c r="AI143" s="4">
        <f t="shared" si="28"/>
        <v>923206899</v>
      </c>
      <c r="AJ143" s="4">
        <f t="shared" si="28"/>
        <v>110260979</v>
      </c>
      <c r="AK143" s="4">
        <f t="shared" si="28"/>
        <v>11842181</v>
      </c>
      <c r="AL143" s="4">
        <f t="shared" si="28"/>
        <v>19642431</v>
      </c>
      <c r="AM143" s="4">
        <f t="shared" si="28"/>
        <v>38405291</v>
      </c>
      <c r="AN143" s="4">
        <f t="shared" si="28"/>
        <v>620395177</v>
      </c>
      <c r="AO143" s="4">
        <f t="shared" si="28"/>
        <v>55373234</v>
      </c>
      <c r="AP143" s="4">
        <f t="shared" si="28"/>
        <v>156283467</v>
      </c>
      <c r="AQ143" s="4">
        <f t="shared" si="28"/>
        <v>175758150</v>
      </c>
      <c r="AR143" s="4">
        <f t="shared" si="28"/>
        <v>69805158</v>
      </c>
      <c r="AS143" s="4">
        <f t="shared" si="28"/>
        <v>40054311</v>
      </c>
      <c r="AT143" s="4">
        <f t="shared" si="28"/>
        <v>26054462</v>
      </c>
      <c r="AU143" s="4">
        <f t="shared" si="28"/>
        <v>354978337</v>
      </c>
      <c r="AV143" s="4">
        <f t="shared" si="28"/>
        <v>122089967</v>
      </c>
      <c r="AW143" s="4">
        <f t="shared" si="28"/>
        <v>30785862</v>
      </c>
      <c r="AX143" s="4">
        <f t="shared" si="28"/>
        <v>45990246</v>
      </c>
      <c r="AY143" s="4">
        <f t="shared" si="28"/>
        <v>254965952</v>
      </c>
      <c r="AZ143" s="4">
        <f t="shared" si="28"/>
        <v>12754560</v>
      </c>
      <c r="BA143" s="4">
        <f t="shared" si="28"/>
        <v>54514577</v>
      </c>
      <c r="BB143" s="4">
        <f t="shared" si="28"/>
        <v>49577842</v>
      </c>
      <c r="BC143" s="4">
        <f t="shared" si="28"/>
        <v>80538894</v>
      </c>
      <c r="BD143" s="4">
        <f t="shared" si="28"/>
        <v>139985053</v>
      </c>
      <c r="BE143" s="4">
        <f t="shared" si="28"/>
        <v>175522489</v>
      </c>
      <c r="BF143" s="4">
        <f t="shared" si="28"/>
        <v>175326479</v>
      </c>
      <c r="BG143" s="4">
        <f t="shared" si="28"/>
        <v>407778897</v>
      </c>
      <c r="BH143" s="4">
        <f t="shared" si="28"/>
        <v>381964185</v>
      </c>
      <c r="BI143" s="4">
        <f t="shared" si="28"/>
        <v>28733124</v>
      </c>
      <c r="BJ143" s="4">
        <f t="shared" si="28"/>
        <v>60766037</v>
      </c>
      <c r="BK143" s="4">
        <f t="shared" si="28"/>
        <v>122612657</v>
      </c>
      <c r="BL143" s="4">
        <f t="shared" si="28"/>
        <v>38743934</v>
      </c>
      <c r="BM143" s="4">
        <f t="shared" si="28"/>
        <v>31529521</v>
      </c>
      <c r="BN143" s="4">
        <f t="shared" si="28"/>
        <v>115438820</v>
      </c>
      <c r="BO143" s="4">
        <f t="shared" ref="BO143:BY143" si="29">BO144-SUM(BO127:BO139)-BO142-BO88</f>
        <v>146929155</v>
      </c>
      <c r="BP143" s="4">
        <f t="shared" si="29"/>
        <v>125816640</v>
      </c>
      <c r="BQ143" s="4">
        <f t="shared" si="29"/>
        <v>174526752</v>
      </c>
      <c r="BR143" s="4">
        <f t="shared" si="29"/>
        <v>45480378</v>
      </c>
      <c r="BS143" s="4">
        <f t="shared" si="29"/>
        <v>53732156</v>
      </c>
      <c r="BT143" s="4">
        <f t="shared" si="29"/>
        <v>66805414</v>
      </c>
      <c r="BU143" s="4">
        <f t="shared" si="29"/>
        <v>113418107</v>
      </c>
      <c r="BV143" s="4">
        <f t="shared" si="29"/>
        <v>225759255</v>
      </c>
      <c r="BW143" s="4">
        <f t="shared" si="29"/>
        <v>207472089</v>
      </c>
      <c r="BX143" s="4">
        <f t="shared" si="29"/>
        <v>197783599</v>
      </c>
      <c r="BY143" s="4">
        <f t="shared" si="29"/>
        <v>213860693</v>
      </c>
      <c r="BZ143" s="4"/>
      <c r="CA143" s="4">
        <f>SUM(C143:BZ143)</f>
        <v>10392986055</v>
      </c>
    </row>
    <row r="144" spans="1:79" x14ac:dyDescent="0.25">
      <c r="A144" s="3" t="s">
        <v>691</v>
      </c>
      <c r="B144" s="3" t="s">
        <v>840</v>
      </c>
      <c r="C144" s="4">
        <f>C141+C117+C108+C66+C142</f>
        <v>63459779</v>
      </c>
      <c r="D144" s="4">
        <f t="shared" ref="D144:BO144" si="30">D141+D117+D108+D66+D142</f>
        <v>366298423</v>
      </c>
      <c r="E144" s="4">
        <f t="shared" si="30"/>
        <v>24834731</v>
      </c>
      <c r="F144" s="4">
        <f t="shared" si="30"/>
        <v>157602461</v>
      </c>
      <c r="G144" s="4">
        <f t="shared" si="30"/>
        <v>48167718</v>
      </c>
      <c r="H144" s="4">
        <f t="shared" si="30"/>
        <v>43071174</v>
      </c>
      <c r="I144" s="4">
        <f t="shared" si="30"/>
        <v>58698129</v>
      </c>
      <c r="J144" s="4">
        <f t="shared" si="30"/>
        <v>204959951</v>
      </c>
      <c r="K144" s="4">
        <f t="shared" si="30"/>
        <v>38092805</v>
      </c>
      <c r="L144" s="4">
        <f t="shared" si="30"/>
        <v>30964463</v>
      </c>
      <c r="M144" s="4">
        <f t="shared" si="30"/>
        <v>26445332</v>
      </c>
      <c r="N144" s="4">
        <f t="shared" si="30"/>
        <v>565281743</v>
      </c>
      <c r="O144" s="4">
        <f t="shared" si="30"/>
        <v>612507091</v>
      </c>
      <c r="P144" s="4">
        <f t="shared" si="30"/>
        <v>32761024</v>
      </c>
      <c r="Q144" s="4">
        <f t="shared" si="30"/>
        <v>1164927819</v>
      </c>
      <c r="R144" s="4">
        <f t="shared" si="30"/>
        <v>145461467</v>
      </c>
      <c r="S144" s="4">
        <f t="shared" si="30"/>
        <v>86832889</v>
      </c>
      <c r="T144" s="4">
        <f t="shared" si="30"/>
        <v>129825695</v>
      </c>
      <c r="U144" s="4">
        <f t="shared" si="30"/>
        <v>73306823</v>
      </c>
      <c r="V144" s="4">
        <f t="shared" si="30"/>
        <v>94821244</v>
      </c>
      <c r="W144" s="4">
        <f t="shared" si="30"/>
        <v>176672271</v>
      </c>
      <c r="X144" s="4">
        <f t="shared" si="30"/>
        <v>18428953</v>
      </c>
      <c r="Y144" s="4">
        <f t="shared" si="30"/>
        <v>52325721</v>
      </c>
      <c r="Z144" s="4">
        <f t="shared" si="30"/>
        <v>384417204</v>
      </c>
      <c r="AA144" s="4">
        <f t="shared" si="30"/>
        <v>78475708</v>
      </c>
      <c r="AB144" s="4">
        <f t="shared" si="30"/>
        <v>71294754</v>
      </c>
      <c r="AC144" s="4">
        <f t="shared" si="30"/>
        <v>59898464</v>
      </c>
      <c r="AD144" s="4">
        <f t="shared" si="30"/>
        <v>306023727</v>
      </c>
      <c r="AE144" s="4">
        <f t="shared" si="30"/>
        <v>18719433</v>
      </c>
      <c r="AF144" s="4">
        <f t="shared" si="30"/>
        <v>49081307</v>
      </c>
      <c r="AG144" s="4">
        <f t="shared" si="30"/>
        <v>16981938</v>
      </c>
      <c r="AH144" s="4">
        <f t="shared" si="30"/>
        <v>163945848</v>
      </c>
      <c r="AI144" s="4">
        <f t="shared" si="30"/>
        <v>1379776096</v>
      </c>
      <c r="AJ144" s="4">
        <f t="shared" si="30"/>
        <v>137766015</v>
      </c>
      <c r="AK144" s="4">
        <f t="shared" si="30"/>
        <v>13951079</v>
      </c>
      <c r="AL144" s="4">
        <f t="shared" si="30"/>
        <v>23810318</v>
      </c>
      <c r="AM144" s="4">
        <f t="shared" si="30"/>
        <v>46374746</v>
      </c>
      <c r="AN144" s="4">
        <f t="shared" si="30"/>
        <v>818267147</v>
      </c>
      <c r="AO144" s="4">
        <f t="shared" si="30"/>
        <v>65040726</v>
      </c>
      <c r="AP144" s="4">
        <f t="shared" si="30"/>
        <v>215237739</v>
      </c>
      <c r="AQ144" s="4">
        <f t="shared" si="30"/>
        <v>232896011</v>
      </c>
      <c r="AR144" s="4">
        <f t="shared" si="30"/>
        <v>92506837</v>
      </c>
      <c r="AS144" s="4">
        <f t="shared" si="30"/>
        <v>49729421</v>
      </c>
      <c r="AT144" s="4">
        <f t="shared" si="30"/>
        <v>30797471</v>
      </c>
      <c r="AU144" s="4">
        <f t="shared" si="30"/>
        <v>512360495</v>
      </c>
      <c r="AV144" s="4">
        <f t="shared" si="30"/>
        <v>167579202</v>
      </c>
      <c r="AW144" s="4">
        <f t="shared" si="30"/>
        <v>51926434</v>
      </c>
      <c r="AX144" s="4">
        <f t="shared" si="30"/>
        <v>51893728</v>
      </c>
      <c r="AY144" s="4">
        <f t="shared" si="30"/>
        <v>305424968</v>
      </c>
      <c r="AZ144" s="4">
        <f t="shared" si="30"/>
        <v>14781170</v>
      </c>
      <c r="BA144" s="4">
        <f t="shared" si="30"/>
        <v>57691426</v>
      </c>
      <c r="BB144" s="4">
        <f t="shared" si="30"/>
        <v>61291224</v>
      </c>
      <c r="BC144" s="4">
        <f t="shared" si="30"/>
        <v>98664869</v>
      </c>
      <c r="BD144" s="4">
        <f t="shared" si="30"/>
        <v>185237356</v>
      </c>
      <c r="BE144" s="4">
        <f t="shared" si="30"/>
        <v>244318217</v>
      </c>
      <c r="BF144" s="4">
        <f t="shared" si="30"/>
        <v>253102789</v>
      </c>
      <c r="BG144" s="4">
        <f t="shared" si="30"/>
        <v>563398998</v>
      </c>
      <c r="BH144" s="4">
        <f t="shared" si="30"/>
        <v>629088807</v>
      </c>
      <c r="BI144" s="4">
        <f t="shared" si="30"/>
        <v>32318961</v>
      </c>
      <c r="BJ144" s="4">
        <f t="shared" si="30"/>
        <v>124678405</v>
      </c>
      <c r="BK144" s="4">
        <f t="shared" si="30"/>
        <v>157279615</v>
      </c>
      <c r="BL144" s="4">
        <f t="shared" si="30"/>
        <v>60129686</v>
      </c>
      <c r="BM144" s="4">
        <f t="shared" si="30"/>
        <v>36944308</v>
      </c>
      <c r="BN144" s="4">
        <f t="shared" si="30"/>
        <v>192070264</v>
      </c>
      <c r="BO144" s="4">
        <f t="shared" si="30"/>
        <v>217097795</v>
      </c>
      <c r="BP144" s="4">
        <f t="shared" ref="BP144:BY144" si="31">BP141+BP117+BP108+BP66+BP142</f>
        <v>167999156</v>
      </c>
      <c r="BQ144" s="4">
        <f t="shared" si="31"/>
        <v>218156492</v>
      </c>
      <c r="BR144" s="4">
        <f t="shared" si="31"/>
        <v>55587807</v>
      </c>
      <c r="BS144" s="4">
        <f t="shared" si="31"/>
        <v>69390547</v>
      </c>
      <c r="BT144" s="4">
        <f t="shared" si="31"/>
        <v>128191381</v>
      </c>
      <c r="BU144" s="4">
        <f t="shared" si="31"/>
        <v>137613651</v>
      </c>
      <c r="BV144" s="4">
        <f t="shared" si="31"/>
        <v>276041710</v>
      </c>
      <c r="BW144" s="4">
        <f t="shared" si="31"/>
        <v>323129446</v>
      </c>
      <c r="BX144" s="4">
        <f t="shared" si="31"/>
        <v>385447051</v>
      </c>
      <c r="BY144" s="4">
        <f t="shared" si="31"/>
        <v>206052177</v>
      </c>
      <c r="BZ144" s="4"/>
      <c r="CA144" s="4">
        <f>SUM(C144:BZ144)</f>
        <v>14455627830</v>
      </c>
    </row>
    <row r="146" spans="3:79" x14ac:dyDescent="0.25">
      <c r="CA146" s="4"/>
    </row>
    <row r="147" spans="3:79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3:79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3:79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</row>
    <row r="157" spans="3:79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7A56-590C-4358-B975-8E545F037B41}">
  <dimension ref="A1:U161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56" customWidth="1"/>
    <col min="2" max="2" width="2.85546875" style="56" customWidth="1"/>
    <col min="3" max="3" width="5.140625" style="56" customWidth="1"/>
    <col min="4" max="4" width="5" style="57" customWidth="1"/>
    <col min="5" max="6" width="9.140625" style="56"/>
    <col min="7" max="7" width="36.140625" style="56" customWidth="1"/>
    <col min="8" max="8" width="9.140625" style="56"/>
    <col min="9" max="9" width="13.85546875" style="56" customWidth="1"/>
    <col min="10" max="10" width="3.28515625" style="56" customWidth="1"/>
    <col min="11" max="12" width="9.140625" style="56" hidden="1" customWidth="1"/>
    <col min="13" max="16384" width="9.140625" style="56"/>
  </cols>
  <sheetData>
    <row r="1" spans="1:21" x14ac:dyDescent="0.2">
      <c r="A1" s="54" t="s">
        <v>1012</v>
      </c>
      <c r="B1" s="54"/>
      <c r="C1" s="54"/>
      <c r="D1" s="54"/>
      <c r="E1" s="54"/>
      <c r="F1" s="54"/>
      <c r="G1" s="54"/>
      <c r="H1" s="54"/>
      <c r="I1" s="54"/>
      <c r="J1" s="55"/>
      <c r="K1" s="55"/>
      <c r="L1" s="55"/>
      <c r="M1" s="55"/>
    </row>
    <row r="2" spans="1:21" x14ac:dyDescent="0.2">
      <c r="A2" s="54" t="s">
        <v>1013</v>
      </c>
      <c r="B2" s="54"/>
      <c r="C2" s="54"/>
      <c r="D2" s="54"/>
      <c r="E2" s="54"/>
      <c r="F2" s="54"/>
      <c r="G2" s="54"/>
      <c r="H2" s="54"/>
      <c r="I2" s="54"/>
      <c r="J2" s="55"/>
      <c r="K2" s="55"/>
      <c r="L2" s="55"/>
      <c r="M2" s="55"/>
    </row>
    <row r="4" spans="1:21" x14ac:dyDescent="0.2">
      <c r="A4" s="56" t="s">
        <v>1014</v>
      </c>
    </row>
    <row r="6" spans="1:21" x14ac:dyDescent="0.2">
      <c r="A6" s="56" t="s">
        <v>576</v>
      </c>
      <c r="U6" s="57"/>
    </row>
    <row r="7" spans="1:21" x14ac:dyDescent="0.2">
      <c r="C7" s="56" t="s">
        <v>1015</v>
      </c>
    </row>
    <row r="8" spans="1:21" x14ac:dyDescent="0.2">
      <c r="C8" s="56" t="s">
        <v>1016</v>
      </c>
    </row>
    <row r="9" spans="1:21" x14ac:dyDescent="0.2">
      <c r="D9" s="57" t="s">
        <v>1017</v>
      </c>
    </row>
    <row r="10" spans="1:21" x14ac:dyDescent="0.2">
      <c r="D10" s="57" t="s">
        <v>1018</v>
      </c>
    </row>
    <row r="11" spans="1:21" x14ac:dyDescent="0.2">
      <c r="D11" s="57" t="s">
        <v>1019</v>
      </c>
    </row>
    <row r="12" spans="1:21" x14ac:dyDescent="0.2">
      <c r="D12" s="57" t="s">
        <v>1020</v>
      </c>
    </row>
    <row r="13" spans="1:21" x14ac:dyDescent="0.2">
      <c r="D13" s="57" t="s">
        <v>1021</v>
      </c>
    </row>
    <row r="14" spans="1:21" x14ac:dyDescent="0.2">
      <c r="D14" s="57" t="s">
        <v>1022</v>
      </c>
    </row>
    <row r="15" spans="1:21" x14ac:dyDescent="0.2">
      <c r="D15" s="57" t="s">
        <v>1023</v>
      </c>
    </row>
    <row r="16" spans="1:21" x14ac:dyDescent="0.2">
      <c r="D16" s="57" t="s">
        <v>1024</v>
      </c>
    </row>
    <row r="17" spans="3:4" x14ac:dyDescent="0.2">
      <c r="C17" s="56" t="s">
        <v>1025</v>
      </c>
    </row>
    <row r="18" spans="3:4" x14ac:dyDescent="0.2">
      <c r="D18" s="57" t="s">
        <v>1026</v>
      </c>
    </row>
    <row r="19" spans="3:4" x14ac:dyDescent="0.2">
      <c r="D19" s="57" t="s">
        <v>1027</v>
      </c>
    </row>
    <row r="20" spans="3:4" x14ac:dyDescent="0.2">
      <c r="D20" s="57" t="s">
        <v>1028</v>
      </c>
    </row>
    <row r="21" spans="3:4" x14ac:dyDescent="0.2">
      <c r="D21" s="57" t="s">
        <v>1029</v>
      </c>
    </row>
    <row r="22" spans="3:4" x14ac:dyDescent="0.2">
      <c r="D22" s="57" t="s">
        <v>1030</v>
      </c>
    </row>
    <row r="23" spans="3:4" x14ac:dyDescent="0.2">
      <c r="D23" s="57" t="s">
        <v>1031</v>
      </c>
    </row>
    <row r="24" spans="3:4" x14ac:dyDescent="0.2">
      <c r="D24" s="57" t="s">
        <v>1032</v>
      </c>
    </row>
    <row r="25" spans="3:4" x14ac:dyDescent="0.2">
      <c r="D25" s="57" t="s">
        <v>1033</v>
      </c>
    </row>
    <row r="26" spans="3:4" x14ac:dyDescent="0.2">
      <c r="D26" s="57" t="s">
        <v>1034</v>
      </c>
    </row>
    <row r="27" spans="3:4" x14ac:dyDescent="0.2">
      <c r="C27" s="56" t="s">
        <v>1035</v>
      </c>
    </row>
    <row r="28" spans="3:4" x14ac:dyDescent="0.2">
      <c r="D28" s="57" t="s">
        <v>1036</v>
      </c>
    </row>
    <row r="29" spans="3:4" x14ac:dyDescent="0.2">
      <c r="D29" s="57" t="s">
        <v>1037</v>
      </c>
    </row>
    <row r="30" spans="3:4" x14ac:dyDescent="0.2">
      <c r="D30" s="57" t="s">
        <v>1038</v>
      </c>
    </row>
    <row r="31" spans="3:4" x14ac:dyDescent="0.2">
      <c r="D31" s="57" t="s">
        <v>1039</v>
      </c>
    </row>
    <row r="32" spans="3:4" x14ac:dyDescent="0.2">
      <c r="D32" s="57" t="s">
        <v>1040</v>
      </c>
    </row>
    <row r="33" spans="3:4" x14ac:dyDescent="0.2">
      <c r="D33" s="57" t="s">
        <v>1041</v>
      </c>
    </row>
    <row r="34" spans="3:4" x14ac:dyDescent="0.2">
      <c r="D34" s="57" t="s">
        <v>1042</v>
      </c>
    </row>
    <row r="35" spans="3:4" x14ac:dyDescent="0.2">
      <c r="D35" s="57" t="s">
        <v>1043</v>
      </c>
    </row>
    <row r="36" spans="3:4" x14ac:dyDescent="0.2">
      <c r="D36" s="57" t="s">
        <v>1044</v>
      </c>
    </row>
    <row r="37" spans="3:4" x14ac:dyDescent="0.2">
      <c r="C37" s="56" t="s">
        <v>1045</v>
      </c>
    </row>
    <row r="38" spans="3:4" x14ac:dyDescent="0.2">
      <c r="D38" s="57" t="s">
        <v>1046</v>
      </c>
    </row>
    <row r="39" spans="3:4" x14ac:dyDescent="0.2">
      <c r="D39" s="57" t="s">
        <v>1047</v>
      </c>
    </row>
    <row r="40" spans="3:4" x14ac:dyDescent="0.2">
      <c r="D40" s="57" t="s">
        <v>1048</v>
      </c>
    </row>
    <row r="41" spans="3:4" x14ac:dyDescent="0.2">
      <c r="D41" s="57" t="s">
        <v>1049</v>
      </c>
    </row>
    <row r="42" spans="3:4" x14ac:dyDescent="0.2">
      <c r="D42" s="57" t="s">
        <v>1050</v>
      </c>
    </row>
    <row r="43" spans="3:4" x14ac:dyDescent="0.2">
      <c r="D43" s="57" t="s">
        <v>1051</v>
      </c>
    </row>
    <row r="44" spans="3:4" x14ac:dyDescent="0.2">
      <c r="D44" s="57" t="s">
        <v>1052</v>
      </c>
    </row>
    <row r="45" spans="3:4" x14ac:dyDescent="0.2">
      <c r="D45" s="57" t="s">
        <v>1053</v>
      </c>
    </row>
    <row r="46" spans="3:4" x14ac:dyDescent="0.2">
      <c r="C46" s="56" t="s">
        <v>1054</v>
      </c>
    </row>
    <row r="47" spans="3:4" x14ac:dyDescent="0.2">
      <c r="C47" s="56" t="s">
        <v>1055</v>
      </c>
    </row>
    <row r="48" spans="3:4" x14ac:dyDescent="0.2">
      <c r="C48" s="56" t="s">
        <v>1056</v>
      </c>
    </row>
    <row r="49" spans="3:4" x14ac:dyDescent="0.2">
      <c r="D49" s="57" t="s">
        <v>1057</v>
      </c>
    </row>
    <row r="50" spans="3:4" x14ac:dyDescent="0.2">
      <c r="D50" s="57" t="s">
        <v>1058</v>
      </c>
    </row>
    <row r="51" spans="3:4" x14ac:dyDescent="0.2">
      <c r="D51" s="56" t="s">
        <v>1059</v>
      </c>
    </row>
    <row r="52" spans="3:4" x14ac:dyDescent="0.2">
      <c r="C52" s="56" t="s">
        <v>1060</v>
      </c>
    </row>
    <row r="53" spans="3:4" x14ac:dyDescent="0.2">
      <c r="D53" s="57" t="s">
        <v>1061</v>
      </c>
    </row>
    <row r="54" spans="3:4" x14ac:dyDescent="0.2">
      <c r="D54" s="57" t="s">
        <v>1062</v>
      </c>
    </row>
    <row r="55" spans="3:4" x14ac:dyDescent="0.2">
      <c r="D55" s="57" t="s">
        <v>1063</v>
      </c>
    </row>
    <row r="56" spans="3:4" x14ac:dyDescent="0.2">
      <c r="D56" s="57" t="s">
        <v>1064</v>
      </c>
    </row>
    <row r="57" spans="3:4" x14ac:dyDescent="0.2">
      <c r="D57" s="57" t="s">
        <v>1065</v>
      </c>
    </row>
    <row r="58" spans="3:4" x14ac:dyDescent="0.2">
      <c r="C58" s="56" t="s">
        <v>1066</v>
      </c>
    </row>
    <row r="59" spans="3:4" x14ac:dyDescent="0.2">
      <c r="D59" s="57" t="s">
        <v>1067</v>
      </c>
    </row>
    <row r="60" spans="3:4" x14ac:dyDescent="0.2">
      <c r="D60" s="57" t="s">
        <v>1068</v>
      </c>
    </row>
    <row r="61" spans="3:4" x14ac:dyDescent="0.2">
      <c r="D61" s="57" t="s">
        <v>1069</v>
      </c>
    </row>
    <row r="62" spans="3:4" x14ac:dyDescent="0.2">
      <c r="D62" s="57" t="s">
        <v>1070</v>
      </c>
    </row>
    <row r="63" spans="3:4" x14ac:dyDescent="0.2">
      <c r="D63" s="57" t="s">
        <v>1071</v>
      </c>
    </row>
    <row r="64" spans="3:4" x14ac:dyDescent="0.2">
      <c r="D64" s="56" t="s">
        <v>1072</v>
      </c>
    </row>
    <row r="65" spans="1:5" x14ac:dyDescent="0.2">
      <c r="D65" s="57" t="s">
        <v>1073</v>
      </c>
    </row>
    <row r="66" spans="1:5" x14ac:dyDescent="0.2">
      <c r="D66" s="57" t="s">
        <v>1074</v>
      </c>
    </row>
    <row r="67" spans="1:5" x14ac:dyDescent="0.2">
      <c r="D67" s="57" t="s">
        <v>1075</v>
      </c>
    </row>
    <row r="68" spans="1:5" x14ac:dyDescent="0.2">
      <c r="C68" s="56" t="s">
        <v>1076</v>
      </c>
    </row>
    <row r="70" spans="1:5" x14ac:dyDescent="0.2">
      <c r="A70" s="56" t="s">
        <v>583</v>
      </c>
    </row>
    <row r="71" spans="1:5" x14ac:dyDescent="0.2">
      <c r="C71" s="56" t="s">
        <v>1077</v>
      </c>
    </row>
    <row r="72" spans="1:5" x14ac:dyDescent="0.2">
      <c r="C72" s="56" t="s">
        <v>1078</v>
      </c>
    </row>
    <row r="73" spans="1:5" x14ac:dyDescent="0.2">
      <c r="D73" s="57" t="s">
        <v>1079</v>
      </c>
    </row>
    <row r="74" spans="1:5" x14ac:dyDescent="0.2">
      <c r="D74" s="57" t="s">
        <v>1080</v>
      </c>
    </row>
    <row r="75" spans="1:5" x14ac:dyDescent="0.2">
      <c r="D75" s="57" t="s">
        <v>1081</v>
      </c>
    </row>
    <row r="76" spans="1:5" x14ac:dyDescent="0.2">
      <c r="D76" s="57" t="s">
        <v>1082</v>
      </c>
    </row>
    <row r="77" spans="1:5" x14ac:dyDescent="0.2">
      <c r="D77" s="57" t="s">
        <v>1083</v>
      </c>
    </row>
    <row r="78" spans="1:5" x14ac:dyDescent="0.2">
      <c r="D78" s="57" t="s">
        <v>1084</v>
      </c>
    </row>
    <row r="79" spans="1:5" x14ac:dyDescent="0.2">
      <c r="D79" s="57" t="s">
        <v>1085</v>
      </c>
      <c r="E79" s="57"/>
    </row>
    <row r="80" spans="1:5" x14ac:dyDescent="0.2">
      <c r="C80" s="56" t="s">
        <v>1086</v>
      </c>
    </row>
    <row r="81" spans="3:4" x14ac:dyDescent="0.2">
      <c r="D81" s="57" t="s">
        <v>1087</v>
      </c>
    </row>
    <row r="82" spans="3:4" x14ac:dyDescent="0.2">
      <c r="D82" s="57" t="s">
        <v>1088</v>
      </c>
    </row>
    <row r="83" spans="3:4" x14ac:dyDescent="0.2">
      <c r="D83" s="57" t="s">
        <v>1089</v>
      </c>
    </row>
    <row r="84" spans="3:4" x14ac:dyDescent="0.2">
      <c r="C84" s="56" t="s">
        <v>1090</v>
      </c>
    </row>
    <row r="85" spans="3:4" x14ac:dyDescent="0.2">
      <c r="D85" s="57" t="s">
        <v>1091</v>
      </c>
    </row>
    <row r="86" spans="3:4" x14ac:dyDescent="0.2">
      <c r="D86" s="57" t="s">
        <v>1092</v>
      </c>
    </row>
    <row r="87" spans="3:4" x14ac:dyDescent="0.2">
      <c r="C87" s="56" t="s">
        <v>1093</v>
      </c>
    </row>
    <row r="88" spans="3:4" x14ac:dyDescent="0.2">
      <c r="D88" s="57" t="s">
        <v>1094</v>
      </c>
    </row>
    <row r="89" spans="3:4" x14ac:dyDescent="0.2">
      <c r="D89" s="57" t="s">
        <v>1095</v>
      </c>
    </row>
    <row r="90" spans="3:4" x14ac:dyDescent="0.2">
      <c r="D90" s="57" t="s">
        <v>1096</v>
      </c>
    </row>
    <row r="91" spans="3:4" x14ac:dyDescent="0.2">
      <c r="C91" s="56" t="s">
        <v>1097</v>
      </c>
    </row>
    <row r="92" spans="3:4" x14ac:dyDescent="0.2">
      <c r="D92" s="57" t="s">
        <v>1098</v>
      </c>
    </row>
    <row r="93" spans="3:4" x14ac:dyDescent="0.2">
      <c r="D93" s="57" t="s">
        <v>1099</v>
      </c>
    </row>
    <row r="94" spans="3:4" x14ac:dyDescent="0.2">
      <c r="D94" s="57" t="s">
        <v>1100</v>
      </c>
    </row>
    <row r="95" spans="3:4" x14ac:dyDescent="0.2">
      <c r="D95" s="57" t="s">
        <v>1101</v>
      </c>
    </row>
    <row r="96" spans="3:4" x14ac:dyDescent="0.2">
      <c r="D96" s="57" t="s">
        <v>1102</v>
      </c>
    </row>
    <row r="97" spans="1:7" x14ac:dyDescent="0.2">
      <c r="D97" s="57" t="s">
        <v>1103</v>
      </c>
    </row>
    <row r="98" spans="1:7" x14ac:dyDescent="0.2">
      <c r="D98" s="57" t="s">
        <v>1104</v>
      </c>
    </row>
    <row r="99" spans="1:7" x14ac:dyDescent="0.2">
      <c r="C99" s="56" t="s">
        <v>1105</v>
      </c>
    </row>
    <row r="100" spans="1:7" x14ac:dyDescent="0.2">
      <c r="D100" s="57" t="s">
        <v>1106</v>
      </c>
    </row>
    <row r="102" spans="1:7" x14ac:dyDescent="0.2">
      <c r="A102" s="56" t="s">
        <v>586</v>
      </c>
    </row>
    <row r="103" spans="1:7" x14ac:dyDescent="0.2">
      <c r="C103" s="56" t="s">
        <v>1107</v>
      </c>
    </row>
    <row r="104" spans="1:7" x14ac:dyDescent="0.2">
      <c r="D104" s="57" t="s">
        <v>1108</v>
      </c>
    </row>
    <row r="105" spans="1:7" x14ac:dyDescent="0.2">
      <c r="D105" s="57" t="s">
        <v>1109</v>
      </c>
    </row>
    <row r="106" spans="1:7" x14ac:dyDescent="0.2">
      <c r="D106" s="58" t="s">
        <v>1110</v>
      </c>
      <c r="E106" s="59"/>
      <c r="F106" s="59"/>
      <c r="G106" s="59"/>
    </row>
    <row r="107" spans="1:7" x14ac:dyDescent="0.2">
      <c r="D107" s="57" t="s">
        <v>1111</v>
      </c>
    </row>
    <row r="108" spans="1:7" x14ac:dyDescent="0.2">
      <c r="D108" s="57" t="s">
        <v>1112</v>
      </c>
    </row>
    <row r="109" spans="1:7" x14ac:dyDescent="0.2">
      <c r="D109" s="57" t="s">
        <v>1113</v>
      </c>
    </row>
    <row r="110" spans="1:7" x14ac:dyDescent="0.2">
      <c r="D110" s="57" t="s">
        <v>1114</v>
      </c>
    </row>
    <row r="111" spans="1:7" x14ac:dyDescent="0.2">
      <c r="D111" s="57" t="s">
        <v>1115</v>
      </c>
    </row>
    <row r="112" spans="1:7" x14ac:dyDescent="0.2">
      <c r="C112" s="56" t="s">
        <v>1090</v>
      </c>
    </row>
    <row r="113" spans="1:19" x14ac:dyDescent="0.2">
      <c r="D113" s="57" t="s">
        <v>1116</v>
      </c>
    </row>
    <row r="114" spans="1:19" x14ac:dyDescent="0.2">
      <c r="D114" s="57" t="s">
        <v>1117</v>
      </c>
    </row>
    <row r="115" spans="1:19" x14ac:dyDescent="0.2">
      <c r="D115" s="57" t="s">
        <v>1118</v>
      </c>
      <c r="S115" s="57"/>
    </row>
    <row r="116" spans="1:19" x14ac:dyDescent="0.2">
      <c r="C116" s="56" t="s">
        <v>1119</v>
      </c>
    </row>
    <row r="117" spans="1:19" x14ac:dyDescent="0.2">
      <c r="D117" s="57" t="s">
        <v>1120</v>
      </c>
      <c r="S117" s="57"/>
    </row>
    <row r="119" spans="1:19" x14ac:dyDescent="0.2">
      <c r="A119" s="56" t="s">
        <v>589</v>
      </c>
    </row>
    <row r="120" spans="1:19" x14ac:dyDescent="0.2">
      <c r="C120" s="56" t="s">
        <v>1086</v>
      </c>
    </row>
    <row r="121" spans="1:19" x14ac:dyDescent="0.2">
      <c r="D121" s="57" t="s">
        <v>1121</v>
      </c>
    </row>
    <row r="122" spans="1:19" x14ac:dyDescent="0.2">
      <c r="C122" s="56" t="s">
        <v>1122</v>
      </c>
    </row>
    <row r="123" spans="1:19" x14ac:dyDescent="0.2">
      <c r="D123" s="57" t="s">
        <v>1123</v>
      </c>
    </row>
    <row r="124" spans="1:19" x14ac:dyDescent="0.2">
      <c r="D124" s="57" t="s">
        <v>1124</v>
      </c>
    </row>
    <row r="125" spans="1:19" x14ac:dyDescent="0.2">
      <c r="D125" s="57" t="s">
        <v>1125</v>
      </c>
    </row>
    <row r="126" spans="1:19" x14ac:dyDescent="0.2">
      <c r="C126" s="56" t="s">
        <v>1107</v>
      </c>
    </row>
    <row r="127" spans="1:19" x14ac:dyDescent="0.2">
      <c r="D127" s="57" t="s">
        <v>1126</v>
      </c>
    </row>
    <row r="128" spans="1:19" x14ac:dyDescent="0.2">
      <c r="C128" s="56" t="s">
        <v>1090</v>
      </c>
    </row>
    <row r="129" spans="1:7" x14ac:dyDescent="0.2">
      <c r="D129" s="57" t="s">
        <v>1127</v>
      </c>
    </row>
    <row r="130" spans="1:7" x14ac:dyDescent="0.2">
      <c r="D130" s="57" t="s">
        <v>1128</v>
      </c>
    </row>
    <row r="132" spans="1:7" x14ac:dyDescent="0.2">
      <c r="A132" s="56" t="s">
        <v>1011</v>
      </c>
    </row>
    <row r="133" spans="1:7" x14ac:dyDescent="0.2">
      <c r="C133" s="56" t="s">
        <v>1119</v>
      </c>
    </row>
    <row r="134" spans="1:7" x14ac:dyDescent="0.2">
      <c r="C134" s="56" t="s">
        <v>1129</v>
      </c>
    </row>
    <row r="135" spans="1:7" x14ac:dyDescent="0.2">
      <c r="D135" s="57" t="s">
        <v>1130</v>
      </c>
    </row>
    <row r="136" spans="1:7" x14ac:dyDescent="0.2">
      <c r="D136" s="57" t="s">
        <v>1131</v>
      </c>
    </row>
    <row r="137" spans="1:7" x14ac:dyDescent="0.2">
      <c r="D137" s="57" t="s">
        <v>1132</v>
      </c>
    </row>
    <row r="138" spans="1:7" x14ac:dyDescent="0.2">
      <c r="D138" s="57" t="s">
        <v>1133</v>
      </c>
    </row>
    <row r="139" spans="1:7" x14ac:dyDescent="0.2">
      <c r="D139" s="57" t="s">
        <v>1134</v>
      </c>
    </row>
    <row r="140" spans="1:7" x14ac:dyDescent="0.2">
      <c r="D140" s="56" t="s">
        <v>1135</v>
      </c>
      <c r="F140" s="57"/>
    </row>
    <row r="141" spans="1:7" x14ac:dyDescent="0.2">
      <c r="D141" s="59" t="s">
        <v>1385</v>
      </c>
      <c r="E141" s="59"/>
      <c r="F141" s="58"/>
      <c r="G141" s="59"/>
    </row>
    <row r="142" spans="1:7" x14ac:dyDescent="0.2">
      <c r="D142" s="59" t="s">
        <v>1386</v>
      </c>
      <c r="E142" s="59"/>
      <c r="F142" s="58"/>
      <c r="G142" s="59"/>
    </row>
    <row r="143" spans="1:7" x14ac:dyDescent="0.2">
      <c r="D143" s="59" t="s">
        <v>1387</v>
      </c>
      <c r="E143" s="59"/>
      <c r="F143" s="58"/>
      <c r="G143" s="59"/>
    </row>
    <row r="144" spans="1:7" x14ac:dyDescent="0.2">
      <c r="D144" s="59" t="s">
        <v>1388</v>
      </c>
      <c r="E144" s="59"/>
      <c r="F144" s="58"/>
      <c r="G144" s="59"/>
    </row>
    <row r="145" spans="1:9" x14ac:dyDescent="0.2">
      <c r="D145" s="59" t="s">
        <v>1389</v>
      </c>
      <c r="E145" s="59"/>
      <c r="F145" s="58"/>
      <c r="G145" s="59"/>
    </row>
    <row r="146" spans="1:9" x14ac:dyDescent="0.2">
      <c r="D146" s="59" t="s">
        <v>1390</v>
      </c>
      <c r="E146" s="59"/>
      <c r="F146" s="58"/>
      <c r="G146" s="59"/>
    </row>
    <row r="147" spans="1:9" x14ac:dyDescent="0.2">
      <c r="D147" s="59" t="s">
        <v>1391</v>
      </c>
      <c r="E147" s="59"/>
      <c r="F147" s="58"/>
      <c r="G147" s="59"/>
    </row>
    <row r="148" spans="1:9" x14ac:dyDescent="0.2">
      <c r="D148" s="59" t="s">
        <v>1392</v>
      </c>
      <c r="E148" s="59"/>
      <c r="F148" s="58"/>
      <c r="G148" s="59"/>
    </row>
    <row r="149" spans="1:9" x14ac:dyDescent="0.2">
      <c r="C149" s="59" t="s">
        <v>1136</v>
      </c>
      <c r="D149" s="59"/>
      <c r="E149" s="59"/>
      <c r="F149" s="58"/>
    </row>
    <row r="150" spans="1:9" x14ac:dyDescent="0.2">
      <c r="D150" s="59" t="s">
        <v>1393</v>
      </c>
      <c r="E150" s="59"/>
      <c r="F150" s="58"/>
      <c r="G150" s="59"/>
    </row>
    <row r="151" spans="1:9" x14ac:dyDescent="0.2">
      <c r="D151" s="59" t="s">
        <v>1394</v>
      </c>
      <c r="E151" s="59"/>
      <c r="F151" s="58"/>
      <c r="G151" s="59"/>
    </row>
    <row r="152" spans="1:9" x14ac:dyDescent="0.2">
      <c r="D152" s="59" t="s">
        <v>1395</v>
      </c>
      <c r="E152" s="59"/>
      <c r="F152" s="58"/>
      <c r="G152" s="59"/>
    </row>
    <row r="153" spans="1:9" x14ac:dyDescent="0.2">
      <c r="D153" s="56"/>
      <c r="F153" s="57"/>
    </row>
    <row r="154" spans="1:9" x14ac:dyDescent="0.2">
      <c r="C154" s="56" t="s">
        <v>1137</v>
      </c>
    </row>
    <row r="155" spans="1:9" x14ac:dyDescent="0.2">
      <c r="G155" s="56" t="s">
        <v>1138</v>
      </c>
    </row>
    <row r="158" spans="1:9" x14ac:dyDescent="0.2">
      <c r="A158" s="78"/>
      <c r="B158" s="78"/>
      <c r="C158" s="78"/>
      <c r="D158" s="78"/>
      <c r="E158" s="78"/>
      <c r="F158" s="78"/>
      <c r="G158" s="78"/>
      <c r="H158" s="78"/>
      <c r="I158" s="78"/>
    </row>
    <row r="159" spans="1:9" x14ac:dyDescent="0.2">
      <c r="A159" s="78"/>
      <c r="B159" s="78"/>
      <c r="C159" s="78"/>
      <c r="D159" s="78"/>
      <c r="E159" s="78"/>
      <c r="F159" s="78"/>
      <c r="G159" s="78"/>
      <c r="H159" s="78"/>
      <c r="I159" s="78"/>
    </row>
    <row r="160" spans="1:9" x14ac:dyDescent="0.2">
      <c r="A160" s="78"/>
      <c r="B160" s="78"/>
      <c r="C160" s="78"/>
      <c r="D160" s="78"/>
      <c r="E160" s="78"/>
      <c r="F160" s="78"/>
      <c r="G160" s="78"/>
      <c r="H160" s="78"/>
      <c r="I160" s="78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9/28/2023&amp;RPage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59B0-BB93-4F67-B2D3-68528ECA7852}">
  <dimension ref="A1:GD268"/>
  <sheetViews>
    <sheetView topLeftCell="CE1" workbookViewId="0">
      <selection activeCell="C263" sqref="C263"/>
    </sheetView>
  </sheetViews>
  <sheetFormatPr defaultRowHeight="15" x14ac:dyDescent="0.25"/>
  <cols>
    <col min="1" max="1" width="9.140625" style="3"/>
    <col min="2" max="2" width="87.42578125" style="3" customWidth="1"/>
    <col min="3" max="3" width="12.140625" style="3" customWidth="1"/>
    <col min="4" max="4" width="11.28515625" style="3" bestFit="1" customWidth="1"/>
    <col min="5" max="5" width="12.28515625" style="3" customWidth="1"/>
    <col min="6" max="10" width="12.5703125" style="3" customWidth="1"/>
    <col min="11" max="11" width="12" style="3" customWidth="1"/>
    <col min="12" max="15" width="11.7109375" style="3" customWidth="1"/>
    <col min="16" max="16" width="11.28515625" style="3" customWidth="1"/>
    <col min="17" max="17" width="13.5703125" style="3" customWidth="1"/>
    <col min="18" max="18" width="12.42578125" style="3" customWidth="1"/>
    <col min="19" max="19" width="10.85546875" style="3" customWidth="1"/>
    <col min="20" max="20" width="14.7109375" style="3" customWidth="1"/>
    <col min="21" max="21" width="13.140625" style="3" customWidth="1"/>
    <col min="22" max="22" width="11.42578125" style="3" customWidth="1"/>
    <col min="23" max="23" width="13.28515625" style="3" customWidth="1"/>
    <col min="24" max="25" width="9.140625" style="3" customWidth="1"/>
    <col min="26" max="27" width="13.85546875" style="3" customWidth="1"/>
    <col min="28" max="28" width="12.28515625" style="3" customWidth="1"/>
    <col min="29" max="30" width="11.140625" style="3" customWidth="1"/>
    <col min="31" max="33" width="11.7109375" style="3" customWidth="1"/>
    <col min="34" max="34" width="15" style="3" customWidth="1"/>
    <col min="35" max="35" width="13" style="3" customWidth="1"/>
    <col min="36" max="38" width="14.42578125" style="3" customWidth="1"/>
    <col min="39" max="39" width="12.28515625" style="3" customWidth="1"/>
    <col min="40" max="40" width="11.28515625" style="3" bestFit="1" customWidth="1"/>
    <col min="41" max="41" width="10.28515625" style="3" bestFit="1" customWidth="1"/>
    <col min="42" max="42" width="11.5703125" style="3" customWidth="1"/>
    <col min="43" max="43" width="12.42578125" style="3" customWidth="1"/>
    <col min="44" max="45" width="11" style="3" customWidth="1"/>
    <col min="46" max="46" width="9.140625" style="3" customWidth="1"/>
    <col min="47" max="51" width="12.5703125" style="3" customWidth="1"/>
    <col min="52" max="52" width="14" style="3" customWidth="1"/>
    <col min="53" max="53" width="10.42578125" style="3" customWidth="1"/>
    <col min="54" max="54" width="12.42578125" style="3" customWidth="1"/>
    <col min="55" max="55" width="12.7109375" style="3" customWidth="1"/>
    <col min="56" max="56" width="10.85546875" style="3" customWidth="1"/>
    <col min="57" max="57" width="14.5703125" style="3" customWidth="1"/>
    <col min="58" max="58" width="10.5703125" style="3" customWidth="1"/>
    <col min="59" max="60" width="11.5703125" style="3" customWidth="1"/>
    <col min="61" max="61" width="9.85546875" style="3" customWidth="1"/>
    <col min="62" max="68" width="14.85546875" style="3" customWidth="1"/>
    <col min="69" max="69" width="10.42578125" style="3" customWidth="1"/>
    <col min="70" max="70" width="9.42578125" style="3" customWidth="1"/>
    <col min="71" max="71" width="15.5703125" style="3" customWidth="1"/>
    <col min="72" max="73" width="9.140625" style="3" customWidth="1"/>
    <col min="74" max="74" width="11.28515625" style="3" bestFit="1" customWidth="1"/>
    <col min="75" max="75" width="9.140625" style="3" customWidth="1"/>
    <col min="76" max="76" width="29.42578125" style="3" customWidth="1"/>
    <col min="77" max="77" width="25" style="3" customWidth="1"/>
    <col min="78" max="78" width="28.140625" style="3" customWidth="1"/>
    <col min="79" max="79" width="13.85546875" style="3" bestFit="1" customWidth="1"/>
    <col min="80" max="81" width="13.42578125" style="3" customWidth="1"/>
    <col min="82" max="82" width="11.7109375" style="3" bestFit="1" customWidth="1"/>
    <col min="83" max="83" width="43.28515625" style="3" bestFit="1" customWidth="1"/>
    <col min="84" max="84" width="60.140625" style="3" customWidth="1"/>
    <col min="85" max="85" width="11.140625" style="3" bestFit="1" customWidth="1"/>
    <col min="86" max="86" width="12.140625" style="3" bestFit="1" customWidth="1"/>
    <col min="87" max="87" width="15.5703125" style="3" customWidth="1"/>
    <col min="88" max="92" width="12.140625" style="3" bestFit="1" customWidth="1"/>
    <col min="93" max="93" width="15" style="3" customWidth="1"/>
    <col min="94" max="94" width="14" style="3" bestFit="1" customWidth="1"/>
    <col min="95" max="95" width="12.140625" style="3" bestFit="1" customWidth="1"/>
    <col min="96" max="98" width="11.42578125" style="3" bestFit="1" customWidth="1"/>
    <col min="99" max="99" width="13.28515625" style="3" bestFit="1" customWidth="1"/>
    <col min="100" max="100" width="12.7109375" style="3" customWidth="1"/>
    <col min="101" max="101" width="15.5703125" style="3" customWidth="1"/>
    <col min="102" max="102" width="16" style="3" customWidth="1"/>
    <col min="103" max="103" width="14.85546875" style="3" customWidth="1"/>
    <col min="104" max="104" width="13.28515625" style="3" bestFit="1" customWidth="1"/>
    <col min="105" max="105" width="12.140625" style="3" bestFit="1" customWidth="1"/>
    <col min="106" max="106" width="10.85546875" style="3" bestFit="1" customWidth="1"/>
    <col min="107" max="107" width="14.7109375" style="3" bestFit="1" customWidth="1"/>
    <col min="108" max="108" width="12.7109375" style="3" bestFit="1" customWidth="1"/>
    <col min="109" max="109" width="15" style="3" bestFit="1" customWidth="1"/>
    <col min="110" max="110" width="12.85546875" style="3" customWidth="1"/>
    <col min="111" max="111" width="12.85546875" style="3" bestFit="1" customWidth="1"/>
    <col min="112" max="112" width="15.5703125" style="3" customWidth="1"/>
    <col min="113" max="113" width="11.140625" style="3" bestFit="1" customWidth="1"/>
    <col min="114" max="114" width="12.140625" style="3" customWidth="1"/>
    <col min="115" max="115" width="11.7109375" style="3" customWidth="1"/>
    <col min="116" max="116" width="16" style="3" customWidth="1"/>
    <col min="117" max="117" width="13.42578125" style="3" bestFit="1" customWidth="1"/>
    <col min="118" max="118" width="15.140625" style="3" bestFit="1" customWidth="1"/>
    <col min="119" max="119" width="14.5703125" style="3" customWidth="1"/>
    <col min="120" max="120" width="14.28515625" style="3" customWidth="1"/>
    <col min="121" max="125" width="11.28515625" style="3" bestFit="1" customWidth="1"/>
    <col min="126" max="126" width="14.7109375" style="3" bestFit="1" customWidth="1"/>
    <col min="127" max="127" width="12.85546875" style="3" bestFit="1" customWidth="1"/>
    <col min="128" max="130" width="14.140625" style="3" bestFit="1" customWidth="1"/>
    <col min="131" max="131" width="15.85546875" style="3" bestFit="1" customWidth="1"/>
    <col min="132" max="132" width="12.7109375" style="3" bestFit="1" customWidth="1"/>
    <col min="133" max="133" width="15.85546875" style="3" bestFit="1" customWidth="1"/>
    <col min="134" max="134" width="12.5703125" style="3" customWidth="1"/>
    <col min="135" max="135" width="11.140625" style="3" bestFit="1" customWidth="1"/>
    <col min="136" max="136" width="11.85546875" style="3" bestFit="1" customWidth="1"/>
    <col min="137" max="137" width="10.42578125" style="3" bestFit="1" customWidth="1"/>
    <col min="138" max="138" width="11.140625" style="3" bestFit="1" customWidth="1"/>
    <col min="139" max="139" width="15.42578125" style="3" bestFit="1" customWidth="1"/>
    <col min="140" max="143" width="12.28515625" style="3" bestFit="1" customWidth="1"/>
    <col min="144" max="144" width="15.140625" style="3" customWidth="1"/>
    <col min="145" max="145" width="13.42578125" style="3" bestFit="1" customWidth="1"/>
    <col min="146" max="146" width="17.28515625" style="3" customWidth="1"/>
    <col min="147" max="147" width="15.42578125" style="3" customWidth="1"/>
    <col min="148" max="148" width="13.42578125" style="3" customWidth="1"/>
    <col min="149" max="149" width="14.85546875" style="3" customWidth="1"/>
    <col min="150" max="150" width="13.85546875" style="3" customWidth="1"/>
    <col min="151" max="154" width="14.140625" style="3" bestFit="1" customWidth="1"/>
    <col min="155" max="157" width="11.140625" style="3" bestFit="1" customWidth="1"/>
    <col min="158" max="158" width="33.140625" style="3" customWidth="1"/>
    <col min="159" max="159" width="25" style="3" bestFit="1" customWidth="1"/>
    <col min="160" max="160" width="13.85546875" style="3" bestFit="1" customWidth="1"/>
    <col min="161" max="166" width="14.42578125" style="3" bestFit="1" customWidth="1"/>
    <col min="167" max="167" width="18.42578125" style="3" bestFit="1" customWidth="1"/>
    <col min="168" max="168" width="16.85546875" style="3" bestFit="1" customWidth="1"/>
    <col min="169" max="169" width="16.42578125" style="3" bestFit="1" customWidth="1"/>
    <col min="170" max="170" width="11.140625" style="3" bestFit="1" customWidth="1"/>
    <col min="171" max="171" width="10.140625" style="3" bestFit="1" customWidth="1"/>
    <col min="172" max="172" width="15.42578125" style="3" bestFit="1" customWidth="1"/>
    <col min="173" max="174" width="10.140625" style="3" bestFit="1" customWidth="1"/>
    <col min="175" max="176" width="11.140625" style="3" bestFit="1" customWidth="1"/>
    <col min="177" max="177" width="29.85546875" style="3" bestFit="1" customWidth="1"/>
    <col min="178" max="178" width="25.140625" style="3" bestFit="1" customWidth="1"/>
    <col min="179" max="179" width="28.5703125" style="3" bestFit="1" customWidth="1"/>
    <col min="180" max="180" width="21.7109375" style="3" bestFit="1" customWidth="1"/>
    <col min="181" max="181" width="16.42578125" style="3" bestFit="1" customWidth="1"/>
    <col min="182" max="182" width="27.5703125" style="3" bestFit="1" customWidth="1"/>
    <col min="183" max="184" width="25" style="3" bestFit="1" customWidth="1"/>
    <col min="185" max="185" width="23.7109375" style="3" bestFit="1" customWidth="1"/>
    <col min="186" max="186" width="13.5703125" style="3" bestFit="1" customWidth="1"/>
    <col min="187" max="16384" width="9.140625" style="3"/>
  </cols>
  <sheetData>
    <row r="1" spans="1:186" x14ac:dyDescent="0.25">
      <c r="A1" s="3" t="s">
        <v>0</v>
      </c>
      <c r="CF1" s="62" t="s">
        <v>1368</v>
      </c>
    </row>
    <row r="2" spans="1:186" x14ac:dyDescent="0.25">
      <c r="A2" s="3" t="s">
        <v>1369</v>
      </c>
    </row>
    <row r="3" spans="1:186" x14ac:dyDescent="0.25">
      <c r="A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573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3" t="s">
        <v>67</v>
      </c>
      <c r="BP3" s="3" t="s">
        <v>68</v>
      </c>
      <c r="BQ3" s="3" t="s">
        <v>69</v>
      </c>
      <c r="BR3" s="3" t="s">
        <v>70</v>
      </c>
      <c r="BS3" s="3" t="s">
        <v>71</v>
      </c>
      <c r="BT3" s="3" t="s">
        <v>72</v>
      </c>
      <c r="BU3" s="3" t="s">
        <v>73</v>
      </c>
      <c r="BV3" s="3" t="s">
        <v>574</v>
      </c>
      <c r="BW3" s="3" t="s">
        <v>75</v>
      </c>
      <c r="BX3" s="3" t="s">
        <v>76</v>
      </c>
      <c r="BY3" s="3" t="s">
        <v>77</v>
      </c>
      <c r="BZ3" s="3" t="s">
        <v>78</v>
      </c>
      <c r="CA3" s="51" t="s">
        <v>1010</v>
      </c>
      <c r="CB3" s="6"/>
      <c r="CC3" s="6"/>
      <c r="CG3" s="63" t="s">
        <v>3</v>
      </c>
      <c r="CH3" s="63" t="s">
        <v>4</v>
      </c>
      <c r="CI3" s="63" t="s">
        <v>5</v>
      </c>
      <c r="CJ3" s="63" t="s">
        <v>6</v>
      </c>
      <c r="CK3" s="63" t="s">
        <v>7</v>
      </c>
      <c r="CL3" s="63" t="s">
        <v>8</v>
      </c>
      <c r="CM3" s="63" t="s">
        <v>9</v>
      </c>
      <c r="CN3" s="63" t="s">
        <v>10</v>
      </c>
      <c r="CO3" s="63" t="s">
        <v>11</v>
      </c>
      <c r="CP3" s="63" t="s">
        <v>12</v>
      </c>
      <c r="CQ3" s="63" t="s">
        <v>13</v>
      </c>
      <c r="CR3" s="64" t="s">
        <v>14</v>
      </c>
      <c r="CS3" s="63" t="s">
        <v>15</v>
      </c>
      <c r="CT3" s="63" t="s">
        <v>16</v>
      </c>
      <c r="CU3" s="64" t="s">
        <v>17</v>
      </c>
      <c r="CV3" s="63" t="s">
        <v>18</v>
      </c>
      <c r="CW3" s="64" t="s">
        <v>19</v>
      </c>
      <c r="CX3" s="63" t="s">
        <v>20</v>
      </c>
      <c r="CY3" s="63" t="s">
        <v>21</v>
      </c>
      <c r="CZ3" s="63" t="s">
        <v>22</v>
      </c>
      <c r="DA3" s="63" t="s">
        <v>23</v>
      </c>
      <c r="DB3" s="63" t="s">
        <v>24</v>
      </c>
      <c r="DC3" s="63" t="s">
        <v>25</v>
      </c>
      <c r="DD3" s="63" t="s">
        <v>26</v>
      </c>
      <c r="DE3" s="63" t="s">
        <v>27</v>
      </c>
      <c r="DF3" s="63" t="s">
        <v>28</v>
      </c>
      <c r="DG3" s="63" t="s">
        <v>29</v>
      </c>
      <c r="DH3" s="63" t="s">
        <v>30</v>
      </c>
      <c r="DI3" s="63" t="s">
        <v>31</v>
      </c>
      <c r="DJ3" s="63" t="s">
        <v>32</v>
      </c>
      <c r="DK3" s="63" t="s">
        <v>33</v>
      </c>
      <c r="DL3" s="64" t="s">
        <v>34</v>
      </c>
      <c r="DM3" s="64" t="s">
        <v>35</v>
      </c>
      <c r="DN3" s="63" t="s">
        <v>36</v>
      </c>
      <c r="DO3" s="63" t="s">
        <v>37</v>
      </c>
      <c r="DP3" s="63" t="s">
        <v>38</v>
      </c>
      <c r="DQ3" s="63" t="s">
        <v>39</v>
      </c>
      <c r="DR3" s="64" t="s">
        <v>40</v>
      </c>
      <c r="DS3" s="63" t="s">
        <v>41</v>
      </c>
      <c r="DT3" s="63" t="s">
        <v>42</v>
      </c>
      <c r="DU3" s="63" t="s">
        <v>43</v>
      </c>
      <c r="DV3" s="63" t="s">
        <v>44</v>
      </c>
      <c r="DW3" s="63" t="s">
        <v>45</v>
      </c>
      <c r="DX3" s="63" t="s">
        <v>46</v>
      </c>
      <c r="DY3" s="63" t="s">
        <v>47</v>
      </c>
      <c r="DZ3" s="63" t="s">
        <v>48</v>
      </c>
      <c r="EA3" s="63" t="s">
        <v>49</v>
      </c>
      <c r="EB3" s="63" t="s">
        <v>50</v>
      </c>
      <c r="EC3" s="63" t="s">
        <v>51</v>
      </c>
      <c r="ED3" s="63" t="s">
        <v>52</v>
      </c>
      <c r="EE3" s="63" t="s">
        <v>53</v>
      </c>
      <c r="EF3" s="63" t="s">
        <v>54</v>
      </c>
      <c r="EG3" s="63" t="s">
        <v>55</v>
      </c>
      <c r="EH3" s="63" t="s">
        <v>56</v>
      </c>
      <c r="EI3" s="64" t="s">
        <v>57</v>
      </c>
      <c r="EJ3" s="63" t="s">
        <v>58</v>
      </c>
      <c r="EK3" s="64" t="s">
        <v>59</v>
      </c>
      <c r="EL3" s="63" t="s">
        <v>60</v>
      </c>
      <c r="EM3" s="63" t="s">
        <v>61</v>
      </c>
      <c r="EN3" s="63" t="s">
        <v>62</v>
      </c>
      <c r="EO3" s="63" t="s">
        <v>63</v>
      </c>
      <c r="EP3" s="63" t="s">
        <v>64</v>
      </c>
      <c r="EQ3" s="63" t="s">
        <v>65</v>
      </c>
      <c r="ER3" s="63" t="s">
        <v>66</v>
      </c>
      <c r="ES3" s="63" t="s">
        <v>67</v>
      </c>
      <c r="ET3" s="63" t="s">
        <v>68</v>
      </c>
      <c r="EU3" s="63" t="s">
        <v>69</v>
      </c>
      <c r="EV3" s="63" t="s">
        <v>70</v>
      </c>
      <c r="EW3" s="63" t="s">
        <v>71</v>
      </c>
      <c r="EX3" s="63" t="s">
        <v>72</v>
      </c>
      <c r="EY3" s="63" t="s">
        <v>73</v>
      </c>
      <c r="EZ3" s="64" t="s">
        <v>74</v>
      </c>
      <c r="FA3" s="63" t="s">
        <v>75</v>
      </c>
      <c r="FB3" s="63" t="s">
        <v>76</v>
      </c>
      <c r="FC3" s="63" t="s">
        <v>77</v>
      </c>
      <c r="FD3" s="63" t="s">
        <v>1010</v>
      </c>
      <c r="FX3" s="6"/>
      <c r="FY3" s="6"/>
      <c r="FZ3" s="6"/>
      <c r="GB3" s="6"/>
      <c r="GC3" s="6"/>
      <c r="GD3" s="6"/>
    </row>
    <row r="4" spans="1:186" x14ac:dyDescent="0.25">
      <c r="A4" s="65" t="s">
        <v>79</v>
      </c>
      <c r="B4" s="65" t="s">
        <v>80</v>
      </c>
      <c r="CF4" s="66" t="s">
        <v>81</v>
      </c>
      <c r="CG4" s="4">
        <f>SUM(CG5:CG9)</f>
        <v>49358245</v>
      </c>
      <c r="CH4" s="4">
        <f t="shared" ref="CH4:ES4" si="0">SUM(CH5:CH9)</f>
        <v>337768757</v>
      </c>
      <c r="CI4" s="4">
        <f t="shared" si="0"/>
        <v>25183917</v>
      </c>
      <c r="CJ4" s="4">
        <f t="shared" si="0"/>
        <v>139567233</v>
      </c>
      <c r="CK4" s="4">
        <f t="shared" si="0"/>
        <v>49935734</v>
      </c>
      <c r="CL4" s="4">
        <f t="shared" si="0"/>
        <v>41022477</v>
      </c>
      <c r="CM4" s="4">
        <f t="shared" si="0"/>
        <v>52652687</v>
      </c>
      <c r="CN4" s="4">
        <f t="shared" si="0"/>
        <v>189945315</v>
      </c>
      <c r="CO4" s="4">
        <f t="shared" si="0"/>
        <v>34228356</v>
      </c>
      <c r="CP4" s="4">
        <f t="shared" si="0"/>
        <v>31490131</v>
      </c>
      <c r="CQ4" s="4">
        <f t="shared" si="0"/>
        <v>28131455</v>
      </c>
      <c r="CR4" s="4">
        <f t="shared" si="0"/>
        <v>433004148</v>
      </c>
      <c r="CS4" s="4">
        <f t="shared" si="0"/>
        <v>547872775</v>
      </c>
      <c r="CT4" s="4">
        <f t="shared" si="0"/>
        <v>29125612</v>
      </c>
      <c r="CU4" s="4">
        <f t="shared" si="0"/>
        <v>1088160753</v>
      </c>
      <c r="CV4" s="4">
        <f t="shared" si="0"/>
        <v>129643828</v>
      </c>
      <c r="CW4" s="4">
        <f t="shared" si="0"/>
        <v>81773642</v>
      </c>
      <c r="CX4" s="4">
        <f t="shared" si="0"/>
        <v>101014728</v>
      </c>
      <c r="CY4" s="4">
        <f t="shared" si="0"/>
        <v>66297365</v>
      </c>
      <c r="CZ4" s="4">
        <f t="shared" si="0"/>
        <v>80159277</v>
      </c>
      <c r="DA4" s="4">
        <f t="shared" si="0"/>
        <v>174103719</v>
      </c>
      <c r="DB4" s="4">
        <f t="shared" si="0"/>
        <v>18266856</v>
      </c>
      <c r="DC4" s="4">
        <f t="shared" si="0"/>
        <v>51627955</v>
      </c>
      <c r="DD4" s="4">
        <f t="shared" si="0"/>
        <v>337460765</v>
      </c>
      <c r="DE4" s="4">
        <f t="shared" si="0"/>
        <v>48447731</v>
      </c>
      <c r="DF4" s="4">
        <f t="shared" si="0"/>
        <v>53836648</v>
      </c>
      <c r="DG4" s="4">
        <f t="shared" si="0"/>
        <v>57733705</v>
      </c>
      <c r="DH4" s="4">
        <f t="shared" si="0"/>
        <v>263841224</v>
      </c>
      <c r="DI4" s="4">
        <f t="shared" si="0"/>
        <v>16738632</v>
      </c>
      <c r="DJ4" s="4">
        <f t="shared" si="0"/>
        <v>50251231</v>
      </c>
      <c r="DK4" s="4">
        <f t="shared" si="0"/>
        <v>17021977</v>
      </c>
      <c r="DL4" s="4">
        <f t="shared" si="0"/>
        <v>145002068</v>
      </c>
      <c r="DM4" s="4">
        <f t="shared" si="0"/>
        <v>1153131804</v>
      </c>
      <c r="DN4" s="4">
        <f t="shared" si="0"/>
        <v>126513494</v>
      </c>
      <c r="DO4" s="4">
        <f t="shared" si="0"/>
        <v>13448084</v>
      </c>
      <c r="DP4" s="4">
        <f t="shared" si="0"/>
        <v>23829823</v>
      </c>
      <c r="DQ4" s="4">
        <f t="shared" si="0"/>
        <v>44764726</v>
      </c>
      <c r="DR4" s="4">
        <f t="shared" si="0"/>
        <v>732584746</v>
      </c>
      <c r="DS4" s="4">
        <f t="shared" si="0"/>
        <v>51360393</v>
      </c>
      <c r="DT4" s="4">
        <f t="shared" si="0"/>
        <v>172098919</v>
      </c>
      <c r="DU4" s="4">
        <f t="shared" si="0"/>
        <v>215893292</v>
      </c>
      <c r="DV4" s="4">
        <f t="shared" si="0"/>
        <v>82980886</v>
      </c>
      <c r="DW4" s="4">
        <f t="shared" si="0"/>
        <v>46707635</v>
      </c>
      <c r="DX4" s="4">
        <f t="shared" si="0"/>
        <v>28784193</v>
      </c>
      <c r="DY4" s="4">
        <f t="shared" si="0"/>
        <v>430653180</v>
      </c>
      <c r="DZ4" s="4">
        <f t="shared" si="0"/>
        <v>154704610</v>
      </c>
      <c r="EA4" s="4">
        <f t="shared" si="0"/>
        <v>38272625</v>
      </c>
      <c r="EB4" s="4">
        <f t="shared" si="0"/>
        <v>53291483</v>
      </c>
      <c r="EC4" s="4">
        <f t="shared" si="0"/>
        <v>292747851</v>
      </c>
      <c r="ED4" s="4">
        <f t="shared" si="0"/>
        <v>14883769</v>
      </c>
      <c r="EE4" s="4">
        <f t="shared" si="0"/>
        <v>57967316</v>
      </c>
      <c r="EF4" s="4">
        <f t="shared" si="0"/>
        <v>64977122</v>
      </c>
      <c r="EG4" s="4">
        <f t="shared" si="0"/>
        <v>93182291</v>
      </c>
      <c r="EH4" s="4">
        <f t="shared" si="0"/>
        <v>183290945</v>
      </c>
      <c r="EI4" s="4">
        <f t="shared" si="0"/>
        <v>199444649</v>
      </c>
      <c r="EJ4" s="4">
        <f t="shared" si="0"/>
        <v>221954005</v>
      </c>
      <c r="EK4" s="4">
        <f t="shared" si="0"/>
        <v>497001801</v>
      </c>
      <c r="EL4" s="4">
        <f t="shared" si="0"/>
        <v>460607227</v>
      </c>
      <c r="EM4" s="4">
        <f t="shared" si="0"/>
        <v>33632437</v>
      </c>
      <c r="EN4" s="4">
        <f t="shared" si="0"/>
        <v>76280295</v>
      </c>
      <c r="EO4" s="4">
        <f t="shared" si="0"/>
        <v>148350760</v>
      </c>
      <c r="EP4" s="4">
        <f t="shared" si="0"/>
        <v>44465461</v>
      </c>
      <c r="EQ4" s="4">
        <f t="shared" si="0"/>
        <v>38102145</v>
      </c>
      <c r="ER4" s="4">
        <f t="shared" si="0"/>
        <v>152809729</v>
      </c>
      <c r="ES4" s="4">
        <f t="shared" si="0"/>
        <v>169523042</v>
      </c>
      <c r="ET4" s="4">
        <f t="shared" ref="ET4:FB4" si="1">SUM(ET5:ET9)</f>
        <v>144553508</v>
      </c>
      <c r="EU4" s="4">
        <f t="shared" si="1"/>
        <v>211239121</v>
      </c>
      <c r="EV4" s="4">
        <f t="shared" si="1"/>
        <v>53967582</v>
      </c>
      <c r="EW4" s="4">
        <f t="shared" si="1"/>
        <v>60759243</v>
      </c>
      <c r="EX4" s="4">
        <f t="shared" si="1"/>
        <v>83845822</v>
      </c>
      <c r="EY4" s="4">
        <f t="shared" si="1"/>
        <v>135174409</v>
      </c>
      <c r="EZ4" s="4">
        <f t="shared" si="1"/>
        <v>265319422</v>
      </c>
      <c r="FA4" s="4">
        <f t="shared" si="1"/>
        <v>267403855</v>
      </c>
      <c r="FB4" s="4">
        <f t="shared" si="1"/>
        <v>220264841.12000003</v>
      </c>
      <c r="FC4" s="4">
        <f>SUM(FC5:FC9)</f>
        <v>228986422</v>
      </c>
      <c r="FD4" s="4">
        <f>SUM(CG4:FC4)</f>
        <v>12560423909.120001</v>
      </c>
    </row>
    <row r="5" spans="1:186" x14ac:dyDescent="0.25">
      <c r="A5" s="65" t="s">
        <v>82</v>
      </c>
      <c r="B5" s="65" t="s">
        <v>83</v>
      </c>
      <c r="CD5" s="67"/>
      <c r="CF5" s="68" t="s">
        <v>84</v>
      </c>
      <c r="CG5" s="4">
        <f>SUM(C4:C13)+C176</f>
        <v>10634387</v>
      </c>
      <c r="CH5" s="4">
        <f t="shared" ref="CH5:ES5" si="2">SUM(D4:D13)+D176</f>
        <v>129861220</v>
      </c>
      <c r="CI5" s="4">
        <f t="shared" si="2"/>
        <v>6335655</v>
      </c>
      <c r="CJ5" s="4">
        <f t="shared" si="2"/>
        <v>48018642</v>
      </c>
      <c r="CK5" s="4">
        <f t="shared" si="2"/>
        <v>14826416</v>
      </c>
      <c r="CL5" s="4">
        <f t="shared" si="2"/>
        <v>10465744</v>
      </c>
      <c r="CM5" s="4">
        <f t="shared" si="2"/>
        <v>19923361</v>
      </c>
      <c r="CN5" s="4">
        <f t="shared" si="2"/>
        <v>69969393</v>
      </c>
      <c r="CO5" s="4">
        <f t="shared" si="2"/>
        <v>9383552</v>
      </c>
      <c r="CP5" s="4">
        <f t="shared" si="2"/>
        <v>6058586</v>
      </c>
      <c r="CQ5" s="4">
        <f t="shared" si="2"/>
        <v>5886765</v>
      </c>
      <c r="CR5" s="4">
        <f t="shared" si="2"/>
        <v>247723156</v>
      </c>
      <c r="CS5" s="4">
        <f t="shared" si="2"/>
        <v>234357233</v>
      </c>
      <c r="CT5" s="4">
        <f t="shared" si="2"/>
        <v>11016835</v>
      </c>
      <c r="CU5" s="4">
        <f t="shared" si="2"/>
        <v>657110849</v>
      </c>
      <c r="CV5" s="4">
        <f t="shared" si="2"/>
        <v>44627269</v>
      </c>
      <c r="CW5" s="4">
        <f t="shared" si="2"/>
        <v>24088256</v>
      </c>
      <c r="CX5" s="4">
        <f t="shared" si="2"/>
        <v>26111323</v>
      </c>
      <c r="CY5" s="4">
        <f t="shared" si="2"/>
        <v>17376151</v>
      </c>
      <c r="CZ5" s="4">
        <f t="shared" si="2"/>
        <v>28998053</v>
      </c>
      <c r="DA5" s="4">
        <f t="shared" si="2"/>
        <v>55120655</v>
      </c>
      <c r="DB5" s="4">
        <f t="shared" si="2"/>
        <v>2521771</v>
      </c>
      <c r="DC5" s="4">
        <f t="shared" si="2"/>
        <v>7241007</v>
      </c>
      <c r="DD5" s="4">
        <f t="shared" si="2"/>
        <v>103562536</v>
      </c>
      <c r="DE5" s="4">
        <f t="shared" si="2"/>
        <v>17611761</v>
      </c>
      <c r="DF5" s="4">
        <f t="shared" si="2"/>
        <v>16301569</v>
      </c>
      <c r="DG5" s="4">
        <f t="shared" si="2"/>
        <v>30550274</v>
      </c>
      <c r="DH5" s="4">
        <f t="shared" si="2"/>
        <v>84066075</v>
      </c>
      <c r="DI5" s="4">
        <f t="shared" si="2"/>
        <v>2909629</v>
      </c>
      <c r="DJ5" s="4">
        <f t="shared" si="2"/>
        <v>8471867</v>
      </c>
      <c r="DK5" s="4">
        <f t="shared" si="2"/>
        <v>2705698</v>
      </c>
      <c r="DL5" s="4">
        <f t="shared" si="2"/>
        <v>64925773</v>
      </c>
      <c r="DM5" s="4">
        <f t="shared" si="2"/>
        <v>417282305</v>
      </c>
      <c r="DN5" s="4">
        <f t="shared" si="2"/>
        <v>34384944</v>
      </c>
      <c r="DO5" s="4">
        <f t="shared" si="2"/>
        <v>3056355</v>
      </c>
      <c r="DP5" s="4">
        <f t="shared" si="2"/>
        <v>8257795</v>
      </c>
      <c r="DQ5" s="4">
        <f t="shared" si="2"/>
        <v>11554309</v>
      </c>
      <c r="DR5" s="4">
        <f t="shared" si="2"/>
        <v>363257227</v>
      </c>
      <c r="DS5" s="4">
        <f t="shared" si="2"/>
        <v>24331641</v>
      </c>
      <c r="DT5" s="4">
        <f t="shared" si="2"/>
        <v>55188293</v>
      </c>
      <c r="DU5" s="4">
        <f t="shared" si="2"/>
        <v>75644503</v>
      </c>
      <c r="DV5" s="4">
        <f t="shared" si="2"/>
        <v>20217577</v>
      </c>
      <c r="DW5" s="4">
        <f t="shared" si="2"/>
        <v>13138760</v>
      </c>
      <c r="DX5" s="4">
        <f t="shared" si="2"/>
        <v>6355883</v>
      </c>
      <c r="DY5" s="4">
        <f t="shared" si="2"/>
        <v>166649309</v>
      </c>
      <c r="DZ5" s="4">
        <f t="shared" si="2"/>
        <v>60445678</v>
      </c>
      <c r="EA5" s="4">
        <f t="shared" si="2"/>
        <v>13264384</v>
      </c>
      <c r="EB5" s="4">
        <f t="shared" si="2"/>
        <v>13024268</v>
      </c>
      <c r="EC5" s="4">
        <f t="shared" si="2"/>
        <v>115132461</v>
      </c>
      <c r="ED5" s="4">
        <f t="shared" si="2"/>
        <v>5514144</v>
      </c>
      <c r="EE5" s="4">
        <f t="shared" si="2"/>
        <v>9801290</v>
      </c>
      <c r="EF5" s="4">
        <f t="shared" si="2"/>
        <v>15988911</v>
      </c>
      <c r="EG5" s="4">
        <f t="shared" si="2"/>
        <v>30986217</v>
      </c>
      <c r="EH5" s="4">
        <f t="shared" si="2"/>
        <v>78984075</v>
      </c>
      <c r="EI5" s="4">
        <f t="shared" si="2"/>
        <v>65270654</v>
      </c>
      <c r="EJ5" s="4">
        <f t="shared" si="2"/>
        <v>78433147</v>
      </c>
      <c r="EK5" s="4">
        <f t="shared" si="2"/>
        <v>281735343</v>
      </c>
      <c r="EL5" s="4">
        <f t="shared" si="2"/>
        <v>180125592</v>
      </c>
      <c r="EM5" s="4">
        <f t="shared" si="2"/>
        <v>8452929</v>
      </c>
      <c r="EN5" s="4">
        <f t="shared" si="2"/>
        <v>24115541</v>
      </c>
      <c r="EO5" s="4">
        <f t="shared" si="2"/>
        <v>44006059</v>
      </c>
      <c r="EP5" s="4">
        <f t="shared" si="2"/>
        <v>15450603</v>
      </c>
      <c r="EQ5" s="4">
        <f t="shared" si="2"/>
        <v>10546713</v>
      </c>
      <c r="ER5" s="4">
        <f t="shared" si="2"/>
        <v>73675638</v>
      </c>
      <c r="ES5" s="4">
        <f t="shared" si="2"/>
        <v>60134950</v>
      </c>
      <c r="ET5" s="4">
        <f t="shared" ref="ET5:FC5" si="3">SUM(BP4:BP13)+BP176</f>
        <v>61366463</v>
      </c>
      <c r="EU5" s="4">
        <f t="shared" si="3"/>
        <v>53424421</v>
      </c>
      <c r="EV5" s="4">
        <f t="shared" si="3"/>
        <v>11222545</v>
      </c>
      <c r="EW5" s="4">
        <f t="shared" si="3"/>
        <v>15267238</v>
      </c>
      <c r="EX5" s="4">
        <f t="shared" si="3"/>
        <v>28113159</v>
      </c>
      <c r="EY5" s="4">
        <f t="shared" si="3"/>
        <v>65911796</v>
      </c>
      <c r="EZ5" s="4">
        <f t="shared" si="3"/>
        <v>98728464</v>
      </c>
      <c r="FA5" s="4">
        <f t="shared" si="3"/>
        <v>113524610</v>
      </c>
      <c r="FB5" s="4">
        <f t="shared" si="3"/>
        <v>0</v>
      </c>
      <c r="FC5" s="4">
        <f t="shared" si="3"/>
        <v>0</v>
      </c>
      <c r="FD5" s="4">
        <f>SUM(CG5:FC5)</f>
        <v>4850727655</v>
      </c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</row>
    <row r="6" spans="1:186" x14ac:dyDescent="0.25">
      <c r="A6" s="65" t="s">
        <v>85</v>
      </c>
      <c r="B6" s="65" t="s">
        <v>86</v>
      </c>
      <c r="C6" s="4">
        <v>10242549</v>
      </c>
      <c r="D6" s="4">
        <v>91754396</v>
      </c>
      <c r="E6" s="4">
        <v>5684063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4991020</v>
      </c>
      <c r="L6" s="4">
        <v>5347830</v>
      </c>
      <c r="M6" s="4">
        <v>4375523</v>
      </c>
      <c r="N6" s="4">
        <v>0</v>
      </c>
      <c r="O6" s="4">
        <v>196072355</v>
      </c>
      <c r="P6" s="4">
        <v>0</v>
      </c>
      <c r="Q6" s="4">
        <v>478529936</v>
      </c>
      <c r="R6" s="4">
        <v>30917513</v>
      </c>
      <c r="S6" s="4">
        <v>21669720</v>
      </c>
      <c r="T6" s="4">
        <v>18978985</v>
      </c>
      <c r="U6" s="4">
        <v>0</v>
      </c>
      <c r="V6" s="4">
        <v>10662549</v>
      </c>
      <c r="W6" s="4">
        <v>50834050</v>
      </c>
      <c r="X6" s="4">
        <v>1952107</v>
      </c>
      <c r="Y6" s="4">
        <v>0</v>
      </c>
      <c r="Z6" s="4">
        <v>98766337</v>
      </c>
      <c r="AA6" s="4">
        <v>15909979</v>
      </c>
      <c r="AB6" s="4">
        <v>15660870</v>
      </c>
      <c r="AC6" s="4">
        <v>0</v>
      </c>
      <c r="AD6" s="4">
        <v>0</v>
      </c>
      <c r="AE6" s="4">
        <v>0</v>
      </c>
      <c r="AF6" s="4">
        <v>7791009</v>
      </c>
      <c r="AG6" s="4">
        <v>0</v>
      </c>
      <c r="AH6" s="4">
        <v>61491904</v>
      </c>
      <c r="AI6" s="4">
        <v>381031422</v>
      </c>
      <c r="AJ6" s="4">
        <v>0</v>
      </c>
      <c r="AK6" s="4">
        <v>0</v>
      </c>
      <c r="AL6" s="4">
        <v>0</v>
      </c>
      <c r="AM6" s="4">
        <v>0</v>
      </c>
      <c r="AN6" s="4">
        <v>248552432</v>
      </c>
      <c r="AO6" s="4">
        <v>22514646</v>
      </c>
      <c r="AP6" s="4">
        <v>0</v>
      </c>
      <c r="AQ6" s="4">
        <v>67710075</v>
      </c>
      <c r="AR6" s="4">
        <v>18446076</v>
      </c>
      <c r="AS6" s="4">
        <v>11663653</v>
      </c>
      <c r="AT6" s="4">
        <v>0</v>
      </c>
      <c r="AU6" s="4">
        <v>123986021</v>
      </c>
      <c r="AV6" s="4">
        <v>54295642</v>
      </c>
      <c r="AW6" s="4">
        <v>13014138</v>
      </c>
      <c r="AX6" s="4">
        <v>12150897</v>
      </c>
      <c r="AY6" s="4">
        <v>112246301</v>
      </c>
      <c r="AZ6" s="4">
        <v>0</v>
      </c>
      <c r="BA6" s="4">
        <v>9166224</v>
      </c>
      <c r="BB6" s="4">
        <v>10353676</v>
      </c>
      <c r="BC6" s="4">
        <v>26903346</v>
      </c>
      <c r="BD6" s="4">
        <v>0</v>
      </c>
      <c r="BE6" s="4">
        <v>56851895</v>
      </c>
      <c r="BF6" s="4">
        <v>76647643</v>
      </c>
      <c r="BG6" s="4">
        <v>0</v>
      </c>
      <c r="BH6" s="4">
        <v>0</v>
      </c>
      <c r="BI6" s="4">
        <v>0</v>
      </c>
      <c r="BJ6" s="4">
        <v>23169293</v>
      </c>
      <c r="BK6" s="4">
        <v>37169817</v>
      </c>
      <c r="BL6" s="4">
        <v>9967693</v>
      </c>
      <c r="BM6" s="4">
        <v>9057653</v>
      </c>
      <c r="BN6" s="4">
        <v>46707558</v>
      </c>
      <c r="BO6" s="4">
        <v>52321812</v>
      </c>
      <c r="BP6" s="4">
        <v>57015471</v>
      </c>
      <c r="BQ6" s="4">
        <v>0</v>
      </c>
      <c r="BR6" s="4">
        <v>8362469</v>
      </c>
      <c r="BS6" s="4">
        <v>11686512</v>
      </c>
      <c r="BT6" s="4">
        <v>13581869</v>
      </c>
      <c r="BU6" s="4">
        <v>59578353</v>
      </c>
      <c r="BV6" s="4">
        <v>79671973</v>
      </c>
      <c r="BW6" s="4">
        <v>92585541</v>
      </c>
      <c r="BX6" s="4">
        <v>0</v>
      </c>
      <c r="BY6" s="4">
        <v>0</v>
      </c>
      <c r="BZ6" s="4">
        <v>0</v>
      </c>
      <c r="CA6" s="4">
        <f>SUM(C6:BZ6)</f>
        <v>2878042796</v>
      </c>
      <c r="CB6" s="8"/>
      <c r="CC6" s="8"/>
      <c r="CF6" s="69" t="s">
        <v>87</v>
      </c>
      <c r="CG6" s="4">
        <f>SUM(C14:C42)+SUM(C43:C53)+C255+C259+C260</f>
        <v>2903300</v>
      </c>
      <c r="CH6" s="4">
        <f t="shared" ref="CH6:ES6" si="4">SUM(D14:D42)+SUM(D43:D53)+D255+D259+D260</f>
        <v>5688524</v>
      </c>
      <c r="CI6" s="4">
        <f t="shared" si="4"/>
        <v>482879</v>
      </c>
      <c r="CJ6" s="4">
        <f t="shared" si="4"/>
        <v>4394618</v>
      </c>
      <c r="CK6" s="4">
        <f t="shared" si="4"/>
        <v>1705065</v>
      </c>
      <c r="CL6" s="4">
        <f t="shared" si="4"/>
        <v>3889389</v>
      </c>
      <c r="CM6" s="4">
        <f t="shared" si="4"/>
        <v>4885995</v>
      </c>
      <c r="CN6" s="4">
        <f t="shared" si="4"/>
        <v>5631207</v>
      </c>
      <c r="CO6" s="4">
        <f t="shared" si="4"/>
        <v>935562</v>
      </c>
      <c r="CP6" s="4">
        <f t="shared" si="4"/>
        <v>1394444</v>
      </c>
      <c r="CQ6" s="4">
        <f t="shared" si="4"/>
        <v>440625</v>
      </c>
      <c r="CR6" s="4">
        <f t="shared" si="4"/>
        <v>8032163</v>
      </c>
      <c r="CS6" s="4">
        <f t="shared" si="4"/>
        <v>7828670</v>
      </c>
      <c r="CT6" s="4">
        <f t="shared" si="4"/>
        <v>636944</v>
      </c>
      <c r="CU6" s="4">
        <f t="shared" si="4"/>
        <v>28241558</v>
      </c>
      <c r="CV6" s="4">
        <f t="shared" si="4"/>
        <v>6408748</v>
      </c>
      <c r="CW6" s="4">
        <f t="shared" si="4"/>
        <v>2262875</v>
      </c>
      <c r="CX6" s="4">
        <f t="shared" si="4"/>
        <v>3004034</v>
      </c>
      <c r="CY6" s="4">
        <f t="shared" si="4"/>
        <v>2252023</v>
      </c>
      <c r="CZ6" s="4">
        <f t="shared" si="4"/>
        <v>1605772</v>
      </c>
      <c r="DA6" s="4">
        <f t="shared" si="4"/>
        <v>13779353</v>
      </c>
      <c r="DB6" s="4">
        <f t="shared" si="4"/>
        <v>702851</v>
      </c>
      <c r="DC6" s="4">
        <f t="shared" si="4"/>
        <v>739294</v>
      </c>
      <c r="DD6" s="4">
        <f t="shared" si="4"/>
        <v>8502345</v>
      </c>
      <c r="DE6" s="4">
        <f t="shared" si="4"/>
        <v>2204899</v>
      </c>
      <c r="DF6" s="4">
        <f t="shared" si="4"/>
        <v>3257252</v>
      </c>
      <c r="DG6" s="4">
        <f t="shared" si="4"/>
        <v>796565</v>
      </c>
      <c r="DH6" s="4">
        <f t="shared" si="4"/>
        <v>4588537</v>
      </c>
      <c r="DI6" s="4">
        <f t="shared" si="4"/>
        <v>1201196</v>
      </c>
      <c r="DJ6" s="4">
        <f t="shared" si="4"/>
        <v>1397235</v>
      </c>
      <c r="DK6" s="4">
        <f t="shared" si="4"/>
        <v>1309466</v>
      </c>
      <c r="DL6" s="4">
        <f t="shared" si="4"/>
        <v>3501358</v>
      </c>
      <c r="DM6" s="4">
        <f t="shared" si="4"/>
        <v>42625549</v>
      </c>
      <c r="DN6" s="4">
        <f t="shared" si="4"/>
        <v>2155778</v>
      </c>
      <c r="DO6" s="4">
        <f t="shared" si="4"/>
        <v>313586</v>
      </c>
      <c r="DP6" s="4">
        <f t="shared" si="4"/>
        <v>245055</v>
      </c>
      <c r="DQ6" s="4">
        <f t="shared" si="4"/>
        <v>2895220</v>
      </c>
      <c r="DR6" s="4">
        <f t="shared" si="4"/>
        <v>9423496</v>
      </c>
      <c r="DS6" s="4">
        <f t="shared" si="4"/>
        <v>1318565</v>
      </c>
      <c r="DT6" s="4">
        <f t="shared" si="4"/>
        <v>13437510</v>
      </c>
      <c r="DU6" s="4">
        <f t="shared" si="4"/>
        <v>5929284</v>
      </c>
      <c r="DV6" s="4">
        <f t="shared" si="4"/>
        <v>5550262</v>
      </c>
      <c r="DW6" s="4">
        <f t="shared" si="4"/>
        <v>1263919</v>
      </c>
      <c r="DX6" s="4">
        <f t="shared" si="4"/>
        <v>737233</v>
      </c>
      <c r="DY6" s="4">
        <f t="shared" si="4"/>
        <v>11546261</v>
      </c>
      <c r="DZ6" s="4">
        <f t="shared" si="4"/>
        <v>4603491</v>
      </c>
      <c r="EA6" s="4">
        <f t="shared" si="4"/>
        <v>1189168</v>
      </c>
      <c r="EB6" s="4">
        <f t="shared" si="4"/>
        <v>1624096</v>
      </c>
      <c r="EC6" s="4">
        <f t="shared" si="4"/>
        <v>6018397</v>
      </c>
      <c r="ED6" s="4">
        <f t="shared" si="4"/>
        <v>490044</v>
      </c>
      <c r="EE6" s="4">
        <f t="shared" si="4"/>
        <v>1245405</v>
      </c>
      <c r="EF6" s="4">
        <f t="shared" si="4"/>
        <v>1148654</v>
      </c>
      <c r="EG6" s="4">
        <f t="shared" si="4"/>
        <v>3107117</v>
      </c>
      <c r="EH6" s="4">
        <f t="shared" si="4"/>
        <v>4879347</v>
      </c>
      <c r="EI6" s="4">
        <f t="shared" si="4"/>
        <v>3679052</v>
      </c>
      <c r="EJ6" s="4">
        <f t="shared" si="4"/>
        <v>6805820</v>
      </c>
      <c r="EK6" s="4">
        <f t="shared" si="4"/>
        <v>6281163</v>
      </c>
      <c r="EL6" s="4">
        <f t="shared" si="4"/>
        <v>16866258</v>
      </c>
      <c r="EM6" s="4">
        <f t="shared" si="4"/>
        <v>1191885</v>
      </c>
      <c r="EN6" s="4">
        <f t="shared" si="4"/>
        <v>1907463</v>
      </c>
      <c r="EO6" s="4">
        <f t="shared" si="4"/>
        <v>6347449</v>
      </c>
      <c r="EP6" s="4">
        <f t="shared" si="4"/>
        <v>1642501</v>
      </c>
      <c r="EQ6" s="4">
        <f t="shared" si="4"/>
        <v>1675500</v>
      </c>
      <c r="ER6" s="4">
        <f t="shared" si="4"/>
        <v>3527240</v>
      </c>
      <c r="ES6" s="4">
        <f t="shared" si="4"/>
        <v>6320101</v>
      </c>
      <c r="ET6" s="4">
        <f t="shared" ref="ET6:FC6" si="5">SUM(BP14:BP42)+SUM(BP43:BP53)+BP255+BP259+BP260</f>
        <v>6142625</v>
      </c>
      <c r="EU6" s="4">
        <f t="shared" si="5"/>
        <v>4445533</v>
      </c>
      <c r="EV6" s="4">
        <f t="shared" si="5"/>
        <v>1396532</v>
      </c>
      <c r="EW6" s="4">
        <f t="shared" si="5"/>
        <v>1551475</v>
      </c>
      <c r="EX6" s="4">
        <f t="shared" si="5"/>
        <v>2093779</v>
      </c>
      <c r="EY6" s="4">
        <f t="shared" si="5"/>
        <v>5202675</v>
      </c>
      <c r="EZ6" s="4">
        <f t="shared" si="5"/>
        <v>8302422</v>
      </c>
      <c r="FA6" s="4">
        <f t="shared" si="5"/>
        <v>18369612</v>
      </c>
      <c r="FB6" s="4">
        <f t="shared" si="5"/>
        <v>20551643</v>
      </c>
      <c r="FC6" s="4">
        <f t="shared" si="5"/>
        <v>574175</v>
      </c>
      <c r="FD6" s="4">
        <f t="shared" ref="FD6:FD9" si="6">SUM(CG6:FC6)</f>
        <v>381227086</v>
      </c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</row>
    <row r="7" spans="1:186" x14ac:dyDescent="0.25">
      <c r="A7" s="65" t="s">
        <v>88</v>
      </c>
      <c r="B7" s="65" t="s">
        <v>89</v>
      </c>
      <c r="C7" s="4">
        <v>-112937</v>
      </c>
      <c r="D7" s="4">
        <v>3715191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104948</v>
      </c>
      <c r="N7" s="4">
        <v>0</v>
      </c>
      <c r="O7" s="4">
        <v>267879</v>
      </c>
      <c r="P7" s="4">
        <v>0</v>
      </c>
      <c r="Q7" s="4">
        <v>12107881</v>
      </c>
      <c r="R7" s="4">
        <v>-9320</v>
      </c>
      <c r="S7" s="4">
        <v>76302</v>
      </c>
      <c r="T7" s="4">
        <v>0</v>
      </c>
      <c r="U7" s="4">
        <v>0</v>
      </c>
      <c r="V7" s="4">
        <v>0</v>
      </c>
      <c r="W7" s="4">
        <v>197095</v>
      </c>
      <c r="X7" s="4">
        <v>12203</v>
      </c>
      <c r="Y7" s="4">
        <v>0</v>
      </c>
      <c r="Z7" s="4">
        <v>0</v>
      </c>
      <c r="AA7" s="4">
        <v>0</v>
      </c>
      <c r="AB7" s="4">
        <v>206629</v>
      </c>
      <c r="AC7" s="4">
        <v>0</v>
      </c>
      <c r="AD7" s="4">
        <v>0</v>
      </c>
      <c r="AE7" s="4">
        <v>0</v>
      </c>
      <c r="AF7" s="4">
        <v>47696</v>
      </c>
      <c r="AG7" s="4">
        <v>0</v>
      </c>
      <c r="AH7" s="4">
        <v>456547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1944326</v>
      </c>
      <c r="AO7" s="4">
        <v>290109</v>
      </c>
      <c r="AP7" s="4">
        <v>0</v>
      </c>
      <c r="AQ7" s="4">
        <v>412752</v>
      </c>
      <c r="AR7" s="4">
        <v>0</v>
      </c>
      <c r="AS7" s="4">
        <v>620204</v>
      </c>
      <c r="AT7" s="4">
        <v>0</v>
      </c>
      <c r="AU7" s="4">
        <v>3201957</v>
      </c>
      <c r="AV7" s="4">
        <v>263034</v>
      </c>
      <c r="AW7" s="4">
        <v>60030</v>
      </c>
      <c r="AX7" s="4">
        <v>70991</v>
      </c>
      <c r="AY7" s="4">
        <v>528944</v>
      </c>
      <c r="AZ7" s="4">
        <v>0</v>
      </c>
      <c r="BA7" s="4">
        <v>0</v>
      </c>
      <c r="BB7" s="4">
        <v>146050</v>
      </c>
      <c r="BC7" s="4">
        <v>746773</v>
      </c>
      <c r="BD7" s="4">
        <v>0</v>
      </c>
      <c r="BE7" s="4">
        <v>1372559</v>
      </c>
      <c r="BF7" s="4">
        <v>501988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553065</v>
      </c>
      <c r="BU7" s="4">
        <v>974289</v>
      </c>
      <c r="BV7" s="4">
        <v>368565</v>
      </c>
      <c r="BW7" s="4">
        <v>0</v>
      </c>
      <c r="BX7" s="4">
        <v>0</v>
      </c>
      <c r="BY7" s="4">
        <v>0</v>
      </c>
      <c r="BZ7" s="4">
        <v>0</v>
      </c>
      <c r="CA7" s="4">
        <f t="shared" ref="CA7:CA70" si="7">SUM(C7:BZ7)</f>
        <v>29125750</v>
      </c>
      <c r="CB7" s="8"/>
      <c r="CC7" s="8"/>
      <c r="CF7" s="81" t="s">
        <v>90</v>
      </c>
      <c r="CG7" s="4">
        <f>SUM(C61:C168)+SUM(C177:C182)</f>
        <v>16841271</v>
      </c>
      <c r="CH7" s="4">
        <f t="shared" ref="CH7:ES7" si="8">SUM(D61:D168)+SUM(D177:D182)</f>
        <v>114613578</v>
      </c>
      <c r="CI7" s="4">
        <f t="shared" si="8"/>
        <v>6565882</v>
      </c>
      <c r="CJ7" s="4">
        <f t="shared" si="8"/>
        <v>56464586</v>
      </c>
      <c r="CK7" s="4">
        <f t="shared" si="8"/>
        <v>20019298</v>
      </c>
      <c r="CL7" s="4">
        <f t="shared" si="8"/>
        <v>15473918</v>
      </c>
      <c r="CM7" s="4">
        <f t="shared" si="8"/>
        <v>14648318</v>
      </c>
      <c r="CN7" s="4">
        <f t="shared" si="8"/>
        <v>69148588</v>
      </c>
      <c r="CO7" s="4">
        <f t="shared" si="8"/>
        <v>12884063</v>
      </c>
      <c r="CP7" s="4">
        <f t="shared" si="8"/>
        <v>12696394</v>
      </c>
      <c r="CQ7" s="4">
        <f t="shared" si="8"/>
        <v>8247350</v>
      </c>
      <c r="CR7" s="4">
        <f t="shared" si="8"/>
        <v>57370257</v>
      </c>
      <c r="CS7" s="4">
        <f t="shared" si="8"/>
        <v>181919995</v>
      </c>
      <c r="CT7" s="4">
        <f t="shared" si="8"/>
        <v>7142178</v>
      </c>
      <c r="CU7" s="4">
        <f t="shared" si="8"/>
        <v>147640084</v>
      </c>
      <c r="CV7" s="4">
        <f t="shared" si="8"/>
        <v>43718249</v>
      </c>
      <c r="CW7" s="4">
        <f t="shared" si="8"/>
        <v>27916344</v>
      </c>
      <c r="CX7" s="4">
        <f t="shared" si="8"/>
        <v>42480947</v>
      </c>
      <c r="CY7" s="4">
        <f t="shared" si="8"/>
        <v>27219814</v>
      </c>
      <c r="CZ7" s="4">
        <f t="shared" si="8"/>
        <v>27205496</v>
      </c>
      <c r="DA7" s="4">
        <f t="shared" si="8"/>
        <v>52022627</v>
      </c>
      <c r="DB7" s="4">
        <f t="shared" si="8"/>
        <v>8132448</v>
      </c>
      <c r="DC7" s="4">
        <f t="shared" si="8"/>
        <v>22587886</v>
      </c>
      <c r="DD7" s="4">
        <f t="shared" si="8"/>
        <v>137952662</v>
      </c>
      <c r="DE7" s="4">
        <f t="shared" si="8"/>
        <v>11426378</v>
      </c>
      <c r="DF7" s="4">
        <f t="shared" si="8"/>
        <v>18053730</v>
      </c>
      <c r="DG7" s="4">
        <f t="shared" si="8"/>
        <v>10985601</v>
      </c>
      <c r="DH7" s="4">
        <f t="shared" si="8"/>
        <v>88351181</v>
      </c>
      <c r="DI7" s="4">
        <f t="shared" si="8"/>
        <v>7259108</v>
      </c>
      <c r="DJ7" s="4">
        <f t="shared" si="8"/>
        <v>19537023</v>
      </c>
      <c r="DK7" s="4">
        <f t="shared" si="8"/>
        <v>7683078</v>
      </c>
      <c r="DL7" s="4">
        <f t="shared" si="8"/>
        <v>33377955</v>
      </c>
      <c r="DM7" s="4">
        <f t="shared" si="8"/>
        <v>395257991</v>
      </c>
      <c r="DN7" s="4">
        <f t="shared" si="8"/>
        <v>46680303</v>
      </c>
      <c r="DO7" s="4">
        <f t="shared" si="8"/>
        <v>5820783</v>
      </c>
      <c r="DP7" s="4">
        <f t="shared" si="8"/>
        <v>6568612</v>
      </c>
      <c r="DQ7" s="4">
        <f t="shared" si="8"/>
        <v>16672102</v>
      </c>
      <c r="DR7" s="4">
        <f t="shared" si="8"/>
        <v>193591947</v>
      </c>
      <c r="DS7" s="4">
        <f t="shared" si="8"/>
        <v>12126936</v>
      </c>
      <c r="DT7" s="4">
        <f t="shared" si="8"/>
        <v>60857376</v>
      </c>
      <c r="DU7" s="4">
        <f t="shared" si="8"/>
        <v>77250197</v>
      </c>
      <c r="DV7" s="4">
        <f t="shared" si="8"/>
        <v>32244801</v>
      </c>
      <c r="DW7" s="4">
        <f t="shared" si="8"/>
        <v>16679872</v>
      </c>
      <c r="DX7" s="4">
        <f t="shared" si="8"/>
        <v>9240899</v>
      </c>
      <c r="DY7" s="4">
        <f t="shared" si="8"/>
        <v>159921878</v>
      </c>
      <c r="DZ7" s="4">
        <f t="shared" si="8"/>
        <v>46351747</v>
      </c>
      <c r="EA7" s="4">
        <f t="shared" si="8"/>
        <v>12215707</v>
      </c>
      <c r="EB7" s="4">
        <f t="shared" si="8"/>
        <v>22747414</v>
      </c>
      <c r="EC7" s="4">
        <f t="shared" si="8"/>
        <v>94959717</v>
      </c>
      <c r="ED7" s="4">
        <f t="shared" si="8"/>
        <v>2696335</v>
      </c>
      <c r="EE7" s="4">
        <f t="shared" si="8"/>
        <v>23721283</v>
      </c>
      <c r="EF7" s="4">
        <f t="shared" si="8"/>
        <v>21659428</v>
      </c>
      <c r="EG7" s="4">
        <f t="shared" si="8"/>
        <v>31105340</v>
      </c>
      <c r="EH7" s="4">
        <f t="shared" si="8"/>
        <v>43900714</v>
      </c>
      <c r="EI7" s="4">
        <f t="shared" si="8"/>
        <v>67587262</v>
      </c>
      <c r="EJ7" s="4">
        <f t="shared" si="8"/>
        <v>77691049</v>
      </c>
      <c r="EK7" s="4">
        <f t="shared" si="8"/>
        <v>116255651</v>
      </c>
      <c r="EL7" s="4">
        <f t="shared" si="8"/>
        <v>160230624</v>
      </c>
      <c r="EM7" s="4">
        <f t="shared" si="8"/>
        <v>14532551</v>
      </c>
      <c r="EN7" s="4">
        <f t="shared" si="8"/>
        <v>28043044</v>
      </c>
      <c r="EO7" s="4">
        <f t="shared" si="8"/>
        <v>58749310</v>
      </c>
      <c r="EP7" s="4">
        <f t="shared" si="8"/>
        <v>15183824</v>
      </c>
      <c r="EQ7" s="4">
        <f t="shared" si="8"/>
        <v>15601656</v>
      </c>
      <c r="ER7" s="4">
        <f t="shared" si="8"/>
        <v>46970883</v>
      </c>
      <c r="ES7" s="4">
        <f t="shared" si="8"/>
        <v>62587279</v>
      </c>
      <c r="ET7" s="4">
        <f t="shared" ref="ET7:FC7" si="9">SUM(BP61:BP168)+SUM(BP177:BP182)</f>
        <v>38597732</v>
      </c>
      <c r="EU7" s="4">
        <f t="shared" si="9"/>
        <v>86593794</v>
      </c>
      <c r="EV7" s="4">
        <f t="shared" si="9"/>
        <v>22087761</v>
      </c>
      <c r="EW7" s="4">
        <f t="shared" si="9"/>
        <v>19491390</v>
      </c>
      <c r="EX7" s="4">
        <f t="shared" si="9"/>
        <v>30577940</v>
      </c>
      <c r="EY7" s="4">
        <f t="shared" si="9"/>
        <v>40450112</v>
      </c>
      <c r="EZ7" s="4">
        <f t="shared" si="9"/>
        <v>92463794</v>
      </c>
      <c r="FA7" s="4">
        <f t="shared" si="9"/>
        <v>92119925</v>
      </c>
      <c r="FB7" s="4">
        <f t="shared" si="9"/>
        <v>168596411.57000002</v>
      </c>
      <c r="FC7" s="4">
        <f t="shared" si="9"/>
        <v>204270760</v>
      </c>
      <c r="FD7" s="4">
        <f t="shared" si="6"/>
        <v>4118540421.5700002</v>
      </c>
      <c r="GA7" s="4"/>
      <c r="GB7" s="4"/>
      <c r="GC7" s="4"/>
      <c r="GD7" s="4"/>
    </row>
    <row r="8" spans="1:186" x14ac:dyDescent="0.25">
      <c r="A8" s="65" t="s">
        <v>91</v>
      </c>
      <c r="B8" s="65" t="s">
        <v>92</v>
      </c>
      <c r="C8" s="4">
        <v>100557</v>
      </c>
      <c r="D8" s="4">
        <v>27210300</v>
      </c>
      <c r="E8" s="4">
        <v>0</v>
      </c>
      <c r="F8" s="4">
        <v>11482729</v>
      </c>
      <c r="G8" s="4">
        <v>3737064</v>
      </c>
      <c r="H8" s="4">
        <v>0</v>
      </c>
      <c r="I8" s="4">
        <v>0</v>
      </c>
      <c r="J8" s="4">
        <v>13852636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151384416</v>
      </c>
      <c r="R8" s="4">
        <v>8176891</v>
      </c>
      <c r="S8" s="4">
        <v>0</v>
      </c>
      <c r="T8" s="4">
        <v>0</v>
      </c>
      <c r="U8" s="4">
        <v>500144</v>
      </c>
      <c r="V8" s="4">
        <v>0</v>
      </c>
      <c r="W8" s="4">
        <v>0</v>
      </c>
      <c r="X8" s="4">
        <v>484536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93084839</v>
      </c>
      <c r="AO8" s="4">
        <v>0</v>
      </c>
      <c r="AP8" s="4">
        <v>9538613</v>
      </c>
      <c r="AQ8" s="4">
        <v>0</v>
      </c>
      <c r="AR8" s="4">
        <v>0</v>
      </c>
      <c r="AS8" s="4">
        <v>0</v>
      </c>
      <c r="AT8" s="4">
        <v>0</v>
      </c>
      <c r="AU8" s="4">
        <v>31654375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2026006</v>
      </c>
      <c r="BC8" s="4">
        <v>0</v>
      </c>
      <c r="BD8" s="4">
        <v>0</v>
      </c>
      <c r="BE8" s="4">
        <v>0</v>
      </c>
      <c r="BF8" s="4">
        <v>16318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2487518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f t="shared" si="7"/>
        <v>355736942</v>
      </c>
      <c r="CB8" s="8"/>
      <c r="CC8" s="8"/>
      <c r="CD8" s="67"/>
      <c r="CF8" s="82" t="s">
        <v>1396</v>
      </c>
      <c r="CG8" s="4">
        <f>C170+C171+C172+C173+C174+C175</f>
        <v>4749700</v>
      </c>
      <c r="CH8" s="4">
        <f t="shared" ref="CH8:ES8" si="10">D170+D171+D172+D173+D174+D175</f>
        <v>34156502</v>
      </c>
      <c r="CI8" s="4">
        <f t="shared" si="10"/>
        <v>3917169</v>
      </c>
      <c r="CJ8" s="4">
        <f t="shared" si="10"/>
        <v>11516257</v>
      </c>
      <c r="CK8" s="4">
        <f t="shared" si="10"/>
        <v>4723471</v>
      </c>
      <c r="CL8" s="4">
        <f t="shared" si="10"/>
        <v>3041831</v>
      </c>
      <c r="CM8" s="4">
        <f t="shared" si="10"/>
        <v>6075725</v>
      </c>
      <c r="CN8" s="4">
        <f t="shared" si="10"/>
        <v>19763255</v>
      </c>
      <c r="CO8" s="4">
        <f t="shared" si="10"/>
        <v>4207371</v>
      </c>
      <c r="CP8" s="4">
        <f t="shared" si="10"/>
        <v>2793315</v>
      </c>
      <c r="CQ8" s="4">
        <f t="shared" si="10"/>
        <v>2176681</v>
      </c>
      <c r="CR8" s="4">
        <f t="shared" si="10"/>
        <v>59315039</v>
      </c>
      <c r="CS8" s="4">
        <f t="shared" si="10"/>
        <v>48271062</v>
      </c>
      <c r="CT8" s="4">
        <f t="shared" si="10"/>
        <v>4410224</v>
      </c>
      <c r="CU8" s="4">
        <f t="shared" si="10"/>
        <v>104504288</v>
      </c>
      <c r="CV8" s="4">
        <f t="shared" si="10"/>
        <v>12879733</v>
      </c>
      <c r="CW8" s="4">
        <f t="shared" si="10"/>
        <v>9621111</v>
      </c>
      <c r="CX8" s="4">
        <f t="shared" si="10"/>
        <v>9901074</v>
      </c>
      <c r="CY8" s="4">
        <f t="shared" si="10"/>
        <v>5643162</v>
      </c>
      <c r="CZ8" s="4">
        <f t="shared" si="10"/>
        <v>6997444</v>
      </c>
      <c r="DA8" s="4">
        <f t="shared" si="10"/>
        <v>15886601</v>
      </c>
      <c r="DB8" s="4">
        <f t="shared" si="10"/>
        <v>1114087</v>
      </c>
      <c r="DC8" s="4">
        <f t="shared" si="10"/>
        <v>4056235</v>
      </c>
      <c r="DD8" s="4">
        <f t="shared" si="10"/>
        <v>39246862</v>
      </c>
      <c r="DE8" s="4">
        <f t="shared" si="10"/>
        <v>5271606</v>
      </c>
      <c r="DF8" s="4">
        <f t="shared" si="10"/>
        <v>6466832</v>
      </c>
      <c r="DG8" s="4">
        <f t="shared" si="10"/>
        <v>5732218</v>
      </c>
      <c r="DH8" s="4">
        <f t="shared" si="10"/>
        <v>29412773</v>
      </c>
      <c r="DI8" s="4">
        <f t="shared" si="10"/>
        <v>1454841</v>
      </c>
      <c r="DJ8" s="4">
        <f t="shared" si="10"/>
        <v>5019557</v>
      </c>
      <c r="DK8" s="4">
        <f t="shared" si="10"/>
        <v>1511112</v>
      </c>
      <c r="DL8" s="4">
        <f t="shared" si="10"/>
        <v>19674778</v>
      </c>
      <c r="DM8" s="4">
        <f t="shared" si="10"/>
        <v>118216409</v>
      </c>
      <c r="DN8" s="4">
        <f t="shared" si="10"/>
        <v>15031152</v>
      </c>
      <c r="DO8" s="4">
        <f t="shared" si="10"/>
        <v>1501035</v>
      </c>
      <c r="DP8" s="4">
        <f t="shared" si="10"/>
        <v>3633792</v>
      </c>
      <c r="DQ8" s="4">
        <f t="shared" si="10"/>
        <v>4751440</v>
      </c>
      <c r="DR8" s="4">
        <f t="shared" si="10"/>
        <v>60895538</v>
      </c>
      <c r="DS8" s="4">
        <f t="shared" si="10"/>
        <v>4376324</v>
      </c>
      <c r="DT8" s="4">
        <f t="shared" si="10"/>
        <v>17545821</v>
      </c>
      <c r="DU8" s="4">
        <f t="shared" si="10"/>
        <v>18580760</v>
      </c>
      <c r="DV8" s="4">
        <f t="shared" si="10"/>
        <v>7713717</v>
      </c>
      <c r="DW8" s="4">
        <f t="shared" si="10"/>
        <v>4022248</v>
      </c>
      <c r="DX8" s="4">
        <f t="shared" si="10"/>
        <v>4021804</v>
      </c>
      <c r="DY8" s="4">
        <f t="shared" si="10"/>
        <v>56092655</v>
      </c>
      <c r="DZ8" s="4">
        <f t="shared" si="10"/>
        <v>15969371</v>
      </c>
      <c r="EA8" s="4">
        <f t="shared" si="10"/>
        <v>4697624</v>
      </c>
      <c r="EB8" s="4">
        <f t="shared" si="10"/>
        <v>4568971</v>
      </c>
      <c r="EC8" s="4">
        <f t="shared" si="10"/>
        <v>47968713</v>
      </c>
      <c r="ED8" s="4">
        <f t="shared" si="10"/>
        <v>3281963</v>
      </c>
      <c r="EE8" s="4">
        <f t="shared" si="10"/>
        <v>6547265</v>
      </c>
      <c r="EF8" s="4">
        <f t="shared" si="10"/>
        <v>6366668</v>
      </c>
      <c r="EG8" s="4">
        <f t="shared" si="10"/>
        <v>11575260</v>
      </c>
      <c r="EH8" s="4">
        <f t="shared" si="10"/>
        <v>20463119</v>
      </c>
      <c r="EI8" s="4">
        <f t="shared" si="10"/>
        <v>22383388</v>
      </c>
      <c r="EJ8" s="4">
        <f t="shared" si="10"/>
        <v>25480980</v>
      </c>
      <c r="EK8" s="4">
        <f t="shared" si="10"/>
        <v>20072932</v>
      </c>
      <c r="EL8" s="4">
        <f t="shared" si="10"/>
        <v>54524171</v>
      </c>
      <c r="EM8" s="4">
        <f t="shared" si="10"/>
        <v>3434045</v>
      </c>
      <c r="EN8" s="4">
        <f t="shared" si="10"/>
        <v>12152720</v>
      </c>
      <c r="EO8" s="4">
        <f t="shared" si="10"/>
        <v>18352771</v>
      </c>
      <c r="EP8" s="4">
        <f t="shared" si="10"/>
        <v>5468510</v>
      </c>
      <c r="EQ8" s="4">
        <f t="shared" si="10"/>
        <v>4134490</v>
      </c>
      <c r="ER8" s="4">
        <f t="shared" si="10"/>
        <v>15666385</v>
      </c>
      <c r="ES8" s="4">
        <f t="shared" si="10"/>
        <v>19255227</v>
      </c>
      <c r="ET8" s="4">
        <f t="shared" ref="ET8:FC8" si="11">BP170+BP171+BP172+BP173+BP174+BP175</f>
        <v>17943247</v>
      </c>
      <c r="EU8" s="4">
        <f t="shared" si="11"/>
        <v>24296209</v>
      </c>
      <c r="EV8" s="4">
        <f t="shared" si="11"/>
        <v>5937995</v>
      </c>
      <c r="EW8" s="4">
        <f t="shared" si="11"/>
        <v>6246543</v>
      </c>
      <c r="EX8" s="4">
        <f t="shared" si="11"/>
        <v>8802838</v>
      </c>
      <c r="EY8" s="4">
        <f t="shared" si="11"/>
        <v>13367100</v>
      </c>
      <c r="EZ8" s="4">
        <f t="shared" si="11"/>
        <v>30211778</v>
      </c>
      <c r="FA8" s="4">
        <f t="shared" si="11"/>
        <v>22549314</v>
      </c>
      <c r="FB8" s="4">
        <f t="shared" si="11"/>
        <v>0</v>
      </c>
      <c r="FC8" s="4">
        <f t="shared" si="11"/>
        <v>0</v>
      </c>
      <c r="FD8" s="4">
        <f t="shared" si="6"/>
        <v>1261614208</v>
      </c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</row>
    <row r="9" spans="1:186" x14ac:dyDescent="0.25">
      <c r="A9" s="65" t="s">
        <v>93</v>
      </c>
      <c r="B9" s="65" t="s">
        <v>94</v>
      </c>
      <c r="C9" s="4"/>
      <c r="D9" s="4"/>
      <c r="E9" s="4"/>
      <c r="F9" s="4"/>
      <c r="G9" s="4"/>
      <c r="H9" s="4"/>
      <c r="I9" s="4"/>
      <c r="J9" s="4"/>
      <c r="K9" s="4">
        <v>0</v>
      </c>
      <c r="L9" s="4"/>
      <c r="M9" s="4">
        <v>0</v>
      </c>
      <c r="N9" s="4"/>
      <c r="O9" s="4"/>
      <c r="P9" s="4"/>
      <c r="Q9" s="4">
        <v>0</v>
      </c>
      <c r="R9" s="4"/>
      <c r="S9" s="4"/>
      <c r="T9" s="4"/>
      <c r="U9" s="4">
        <v>0</v>
      </c>
      <c r="V9" s="4"/>
      <c r="W9" s="4"/>
      <c r="X9" s="4"/>
      <c r="Y9" s="4"/>
      <c r="Z9" s="4"/>
      <c r="AA9" s="4"/>
      <c r="AB9" s="4"/>
      <c r="AC9" s="4"/>
      <c r="AD9" s="4">
        <v>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>
        <f t="shared" si="7"/>
        <v>0</v>
      </c>
      <c r="CB9" s="8"/>
      <c r="CC9" s="8"/>
      <c r="CF9" s="70" t="s">
        <v>95</v>
      </c>
      <c r="CG9" s="4">
        <f>SUM(C184:C236)</f>
        <v>14229587</v>
      </c>
      <c r="CH9" s="4">
        <f t="shared" ref="CH9:ES9" si="12">SUM(D184:D236)</f>
        <v>53448933</v>
      </c>
      <c r="CI9" s="4">
        <f t="shared" si="12"/>
        <v>7882332</v>
      </c>
      <c r="CJ9" s="4">
        <f t="shared" si="12"/>
        <v>19173130</v>
      </c>
      <c r="CK9" s="4">
        <f t="shared" si="12"/>
        <v>8661484</v>
      </c>
      <c r="CL9" s="4">
        <f t="shared" si="12"/>
        <v>8151595</v>
      </c>
      <c r="CM9" s="4">
        <f t="shared" si="12"/>
        <v>7119288</v>
      </c>
      <c r="CN9" s="4">
        <f t="shared" si="12"/>
        <v>25432872</v>
      </c>
      <c r="CO9" s="4">
        <f t="shared" si="12"/>
        <v>6817808</v>
      </c>
      <c r="CP9" s="4">
        <f t="shared" si="12"/>
        <v>8547392</v>
      </c>
      <c r="CQ9" s="4">
        <f t="shared" si="12"/>
        <v>11380034</v>
      </c>
      <c r="CR9" s="4">
        <f t="shared" si="12"/>
        <v>60563533</v>
      </c>
      <c r="CS9" s="4">
        <f t="shared" si="12"/>
        <v>75495815</v>
      </c>
      <c r="CT9" s="4">
        <f t="shared" si="12"/>
        <v>5919431</v>
      </c>
      <c r="CU9" s="4">
        <f t="shared" si="12"/>
        <v>150663974</v>
      </c>
      <c r="CV9" s="4">
        <f t="shared" si="12"/>
        <v>22009829</v>
      </c>
      <c r="CW9" s="4">
        <f t="shared" si="12"/>
        <v>17885056</v>
      </c>
      <c r="CX9" s="4">
        <f t="shared" si="12"/>
        <v>19517350</v>
      </c>
      <c r="CY9" s="4">
        <f t="shared" si="12"/>
        <v>13806215</v>
      </c>
      <c r="CZ9" s="4">
        <f t="shared" si="12"/>
        <v>15352512</v>
      </c>
      <c r="DA9" s="4">
        <f t="shared" si="12"/>
        <v>37294483</v>
      </c>
      <c r="DB9" s="4">
        <f t="shared" si="12"/>
        <v>5795699</v>
      </c>
      <c r="DC9" s="4">
        <f t="shared" si="12"/>
        <v>17003533</v>
      </c>
      <c r="DD9" s="4">
        <f t="shared" si="12"/>
        <v>48196360</v>
      </c>
      <c r="DE9" s="4">
        <f t="shared" si="12"/>
        <v>11933087</v>
      </c>
      <c r="DF9" s="4">
        <f t="shared" si="12"/>
        <v>9757265</v>
      </c>
      <c r="DG9" s="4">
        <f t="shared" si="12"/>
        <v>9669047</v>
      </c>
      <c r="DH9" s="4">
        <f t="shared" si="12"/>
        <v>57422658</v>
      </c>
      <c r="DI9" s="4">
        <f t="shared" si="12"/>
        <v>3913858</v>
      </c>
      <c r="DJ9" s="4">
        <f t="shared" si="12"/>
        <v>15825549</v>
      </c>
      <c r="DK9" s="4">
        <f t="shared" si="12"/>
        <v>3812623</v>
      </c>
      <c r="DL9" s="4">
        <f t="shared" si="12"/>
        <v>23522204</v>
      </c>
      <c r="DM9" s="4">
        <f t="shared" si="12"/>
        <v>179749550</v>
      </c>
      <c r="DN9" s="4">
        <f t="shared" si="12"/>
        <v>28261317</v>
      </c>
      <c r="DO9" s="4">
        <f t="shared" si="12"/>
        <v>2756325</v>
      </c>
      <c r="DP9" s="4">
        <f t="shared" si="12"/>
        <v>5124569</v>
      </c>
      <c r="DQ9" s="4">
        <f t="shared" si="12"/>
        <v>8891655</v>
      </c>
      <c r="DR9" s="4">
        <f t="shared" si="12"/>
        <v>105416538</v>
      </c>
      <c r="DS9" s="4">
        <f t="shared" si="12"/>
        <v>9206927</v>
      </c>
      <c r="DT9" s="4">
        <f t="shared" si="12"/>
        <v>25069919</v>
      </c>
      <c r="DU9" s="4">
        <f t="shared" si="12"/>
        <v>38488548</v>
      </c>
      <c r="DV9" s="4">
        <f t="shared" si="12"/>
        <v>17254529</v>
      </c>
      <c r="DW9" s="4">
        <f t="shared" si="12"/>
        <v>11602836</v>
      </c>
      <c r="DX9" s="4">
        <f t="shared" si="12"/>
        <v>8428374</v>
      </c>
      <c r="DY9" s="4">
        <f t="shared" si="12"/>
        <v>36443077</v>
      </c>
      <c r="DZ9" s="4">
        <f t="shared" si="12"/>
        <v>27334323</v>
      </c>
      <c r="EA9" s="4">
        <f t="shared" si="12"/>
        <v>6905742</v>
      </c>
      <c r="EB9" s="4">
        <f t="shared" si="12"/>
        <v>11326734</v>
      </c>
      <c r="EC9" s="4">
        <f t="shared" si="12"/>
        <v>28668563</v>
      </c>
      <c r="ED9" s="4">
        <f t="shared" si="12"/>
        <v>2901283</v>
      </c>
      <c r="EE9" s="4">
        <f t="shared" si="12"/>
        <v>16652073</v>
      </c>
      <c r="EF9" s="4">
        <f t="shared" si="12"/>
        <v>19813461</v>
      </c>
      <c r="EG9" s="4">
        <f t="shared" si="12"/>
        <v>16408357</v>
      </c>
      <c r="EH9" s="4">
        <f t="shared" si="12"/>
        <v>35063690</v>
      </c>
      <c r="EI9" s="4">
        <f t="shared" si="12"/>
        <v>40524293</v>
      </c>
      <c r="EJ9" s="4">
        <f t="shared" si="12"/>
        <v>33543009</v>
      </c>
      <c r="EK9" s="4">
        <f t="shared" si="12"/>
        <v>72656712</v>
      </c>
      <c r="EL9" s="4">
        <f t="shared" si="12"/>
        <v>48860582</v>
      </c>
      <c r="EM9" s="4">
        <f t="shared" si="12"/>
        <v>6021027</v>
      </c>
      <c r="EN9" s="4">
        <f t="shared" si="12"/>
        <v>10061527</v>
      </c>
      <c r="EO9" s="4">
        <f t="shared" si="12"/>
        <v>20895171</v>
      </c>
      <c r="EP9" s="4">
        <f t="shared" si="12"/>
        <v>6720023</v>
      </c>
      <c r="EQ9" s="4">
        <f t="shared" si="12"/>
        <v>6143786</v>
      </c>
      <c r="ER9" s="4">
        <f t="shared" si="12"/>
        <v>12969583</v>
      </c>
      <c r="ES9" s="4">
        <f t="shared" si="12"/>
        <v>21225485</v>
      </c>
      <c r="ET9" s="4">
        <f t="shared" ref="ET9:FC9" si="13">SUM(BP184:BP236)</f>
        <v>20503441</v>
      </c>
      <c r="EU9" s="4">
        <f t="shared" si="13"/>
        <v>42479164</v>
      </c>
      <c r="EV9" s="4">
        <f t="shared" si="13"/>
        <v>13322749</v>
      </c>
      <c r="EW9" s="4">
        <f t="shared" si="13"/>
        <v>18202597</v>
      </c>
      <c r="EX9" s="4">
        <f t="shared" si="13"/>
        <v>14258106</v>
      </c>
      <c r="EY9" s="4">
        <f t="shared" si="13"/>
        <v>10242726</v>
      </c>
      <c r="EZ9" s="4">
        <f t="shared" si="13"/>
        <v>35612964</v>
      </c>
      <c r="FA9" s="4">
        <f t="shared" si="13"/>
        <v>20840394</v>
      </c>
      <c r="FB9" s="4">
        <f t="shared" si="13"/>
        <v>31116786.550000004</v>
      </c>
      <c r="FC9" s="4">
        <f t="shared" si="13"/>
        <v>24141487</v>
      </c>
      <c r="FD9" s="4">
        <f t="shared" si="6"/>
        <v>1948314538.55</v>
      </c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</row>
    <row r="10" spans="1:186" x14ac:dyDescent="0.25">
      <c r="A10" s="65" t="s">
        <v>96</v>
      </c>
      <c r="B10" s="65" t="s">
        <v>97</v>
      </c>
      <c r="C10" s="4">
        <v>8</v>
      </c>
      <c r="D10" s="4">
        <v>0</v>
      </c>
      <c r="E10" s="4">
        <v>0</v>
      </c>
      <c r="F10" s="4">
        <v>29172721</v>
      </c>
      <c r="G10" s="4">
        <v>8682775</v>
      </c>
      <c r="H10" s="4">
        <v>8820691</v>
      </c>
      <c r="I10" s="4">
        <v>17524273</v>
      </c>
      <c r="J10" s="4">
        <v>45875130</v>
      </c>
      <c r="K10" s="4">
        <v>3559394</v>
      </c>
      <c r="L10" s="4">
        <v>0</v>
      </c>
      <c r="M10" s="4">
        <v>0</v>
      </c>
      <c r="N10" s="4">
        <v>245865303</v>
      </c>
      <c r="O10" s="4">
        <v>0</v>
      </c>
      <c r="P10" s="4">
        <v>6539490</v>
      </c>
      <c r="Q10" s="4">
        <v>0</v>
      </c>
      <c r="R10" s="4">
        <v>0</v>
      </c>
      <c r="S10" s="4">
        <v>0</v>
      </c>
      <c r="T10" s="4">
        <v>0</v>
      </c>
      <c r="U10" s="4">
        <v>14111038</v>
      </c>
      <c r="V10" s="4">
        <v>17615603</v>
      </c>
      <c r="W10" s="4">
        <v>0</v>
      </c>
      <c r="X10" s="4">
        <v>0</v>
      </c>
      <c r="Y10" s="4">
        <v>5741207</v>
      </c>
      <c r="Z10" s="4">
        <v>0</v>
      </c>
      <c r="AA10" s="4">
        <v>0</v>
      </c>
      <c r="AB10" s="4">
        <v>0</v>
      </c>
      <c r="AC10" s="4">
        <v>29946626</v>
      </c>
      <c r="AD10" s="4">
        <v>75107156</v>
      </c>
      <c r="AE10" s="4">
        <v>2854856</v>
      </c>
      <c r="AF10" s="4">
        <v>0</v>
      </c>
      <c r="AG10" s="4">
        <v>2595871</v>
      </c>
      <c r="AH10" s="4">
        <v>0</v>
      </c>
      <c r="AI10" s="4">
        <v>0</v>
      </c>
      <c r="AJ10" s="4">
        <v>31326142</v>
      </c>
      <c r="AK10" s="4">
        <v>3027606</v>
      </c>
      <c r="AL10" s="4">
        <v>3838000</v>
      </c>
      <c r="AM10" s="4">
        <v>11190842</v>
      </c>
      <c r="AN10" s="4">
        <v>0</v>
      </c>
      <c r="AO10" s="4">
        <v>0</v>
      </c>
      <c r="AP10" s="4">
        <v>41989959</v>
      </c>
      <c r="AQ10" s="4">
        <v>0</v>
      </c>
      <c r="AR10" s="4">
        <v>0</v>
      </c>
      <c r="AS10" s="4">
        <v>-464119</v>
      </c>
      <c r="AT10" s="4">
        <v>5624144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5177298</v>
      </c>
      <c r="BA10" s="4">
        <v>0</v>
      </c>
      <c r="BB10" s="4">
        <v>0</v>
      </c>
      <c r="BC10" s="4">
        <v>0</v>
      </c>
      <c r="BD10" s="4">
        <v>70083707</v>
      </c>
      <c r="BE10" s="4">
        <v>7837</v>
      </c>
      <c r="BF10" s="4">
        <v>0</v>
      </c>
      <c r="BG10" s="4">
        <v>268124950</v>
      </c>
      <c r="BH10" s="4">
        <v>173095520</v>
      </c>
      <c r="BI10" s="4">
        <v>8102827</v>
      </c>
      <c r="BJ10" s="4">
        <v>0</v>
      </c>
      <c r="BK10" s="4">
        <v>0</v>
      </c>
      <c r="BL10" s="4">
        <v>3129532</v>
      </c>
      <c r="BM10" s="4">
        <v>0</v>
      </c>
      <c r="BN10" s="4">
        <v>0</v>
      </c>
      <c r="BO10" s="4">
        <v>0</v>
      </c>
      <c r="BP10" s="4">
        <v>0</v>
      </c>
      <c r="BQ10" s="4">
        <v>48961119</v>
      </c>
      <c r="BR10" s="4">
        <v>0</v>
      </c>
      <c r="BS10" s="4">
        <v>0</v>
      </c>
      <c r="BT10" s="4">
        <v>13537645</v>
      </c>
      <c r="BU10" s="4">
        <v>5269927</v>
      </c>
      <c r="BV10" s="4">
        <v>8911520</v>
      </c>
      <c r="BW10" s="4">
        <v>10105112</v>
      </c>
      <c r="BX10" s="4">
        <v>0</v>
      </c>
      <c r="BY10" s="4">
        <v>0</v>
      </c>
      <c r="BZ10" s="4">
        <v>0</v>
      </c>
      <c r="CA10" s="4">
        <f t="shared" si="7"/>
        <v>1225051710</v>
      </c>
      <c r="CB10" s="8"/>
      <c r="CC10" s="8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</row>
    <row r="11" spans="1:186" x14ac:dyDescent="0.25">
      <c r="A11" s="65" t="s">
        <v>98</v>
      </c>
      <c r="B11" s="65" t="s">
        <v>99</v>
      </c>
      <c r="C11" s="4">
        <v>0</v>
      </c>
      <c r="D11" s="4">
        <v>0</v>
      </c>
      <c r="E11" s="4">
        <v>0</v>
      </c>
      <c r="F11" s="4">
        <v>281474</v>
      </c>
      <c r="G11" s="4">
        <v>764880</v>
      </c>
      <c r="H11" s="4">
        <v>0</v>
      </c>
      <c r="I11" s="4">
        <v>0</v>
      </c>
      <c r="J11" s="4">
        <v>1355047</v>
      </c>
      <c r="K11" s="4">
        <v>454261</v>
      </c>
      <c r="L11" s="4">
        <v>0</v>
      </c>
      <c r="M11" s="4">
        <v>0</v>
      </c>
      <c r="N11" s="4">
        <v>1390812</v>
      </c>
      <c r="O11" s="4">
        <v>0</v>
      </c>
      <c r="P11" s="4">
        <v>623318</v>
      </c>
      <c r="Q11" s="4">
        <v>0</v>
      </c>
      <c r="R11" s="4">
        <v>0</v>
      </c>
      <c r="S11" s="4">
        <v>0</v>
      </c>
      <c r="T11" s="4">
        <v>0</v>
      </c>
      <c r="U11" s="4">
        <v>70260</v>
      </c>
      <c r="V11" s="4">
        <v>0</v>
      </c>
      <c r="W11" s="4">
        <v>0</v>
      </c>
      <c r="X11" s="4">
        <v>0</v>
      </c>
      <c r="Y11" s="4">
        <v>36268</v>
      </c>
      <c r="Z11" s="4">
        <v>0</v>
      </c>
      <c r="AA11" s="4">
        <v>0</v>
      </c>
      <c r="AB11" s="4">
        <v>0</v>
      </c>
      <c r="AC11" s="4">
        <v>115611</v>
      </c>
      <c r="AD11" s="4">
        <v>284179</v>
      </c>
      <c r="AE11" s="4">
        <v>6299</v>
      </c>
      <c r="AF11" s="4">
        <v>0</v>
      </c>
      <c r="AG11" s="4">
        <v>3910</v>
      </c>
      <c r="AH11" s="4">
        <v>0</v>
      </c>
      <c r="AI11" s="4">
        <v>0</v>
      </c>
      <c r="AJ11" s="4">
        <v>158745</v>
      </c>
      <c r="AK11" s="4">
        <v>8311</v>
      </c>
      <c r="AL11" s="4">
        <v>10856</v>
      </c>
      <c r="AM11" s="4">
        <v>79909</v>
      </c>
      <c r="AN11" s="4">
        <v>0</v>
      </c>
      <c r="AO11" s="4">
        <v>0</v>
      </c>
      <c r="AP11" s="4">
        <v>131907</v>
      </c>
      <c r="AQ11" s="4">
        <v>0</v>
      </c>
      <c r="AR11" s="4">
        <v>0</v>
      </c>
      <c r="AS11" s="4">
        <v>0</v>
      </c>
      <c r="AT11" s="4">
        <v>77536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48132</v>
      </c>
      <c r="BE11" s="4">
        <v>0</v>
      </c>
      <c r="BF11" s="4">
        <v>0</v>
      </c>
      <c r="BG11" s="4">
        <v>1231869</v>
      </c>
      <c r="BH11" s="4">
        <v>974450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440580</v>
      </c>
      <c r="BU11" s="4">
        <v>89227</v>
      </c>
      <c r="BV11" s="4">
        <v>32668</v>
      </c>
      <c r="BW11" s="4">
        <v>0</v>
      </c>
      <c r="BX11" s="4">
        <v>0</v>
      </c>
      <c r="BY11" s="4">
        <v>0</v>
      </c>
      <c r="BZ11" s="4">
        <v>0</v>
      </c>
      <c r="CA11" s="4">
        <f t="shared" si="7"/>
        <v>8670509</v>
      </c>
      <c r="CB11" s="8"/>
      <c r="CC11" s="8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</row>
    <row r="12" spans="1:186" x14ac:dyDescent="0.25">
      <c r="A12" s="65" t="s">
        <v>100</v>
      </c>
      <c r="B12" s="65" t="s">
        <v>101</v>
      </c>
      <c r="C12" s="4">
        <v>0</v>
      </c>
      <c r="D12" s="4">
        <v>7181333</v>
      </c>
      <c r="E12" s="4">
        <v>555032</v>
      </c>
      <c r="F12" s="4">
        <v>2705513</v>
      </c>
      <c r="G12" s="4">
        <v>174633</v>
      </c>
      <c r="H12" s="4">
        <v>1567600</v>
      </c>
      <c r="I12" s="4">
        <v>1277348</v>
      </c>
      <c r="J12" s="4">
        <v>3421380</v>
      </c>
      <c r="K12" s="4">
        <v>138115</v>
      </c>
      <c r="L12" s="4">
        <v>517747</v>
      </c>
      <c r="M12" s="4">
        <v>1258097</v>
      </c>
      <c r="N12" s="4">
        <v>21741</v>
      </c>
      <c r="O12" s="4">
        <v>38016999</v>
      </c>
      <c r="P12" s="4">
        <v>3575822</v>
      </c>
      <c r="Q12" s="4">
        <v>14815305</v>
      </c>
      <c r="R12" s="4">
        <v>4824961</v>
      </c>
      <c r="S12" s="4">
        <v>1912270</v>
      </c>
      <c r="T12" s="4">
        <v>2250612</v>
      </c>
      <c r="U12" s="4">
        <v>0</v>
      </c>
      <c r="V12" s="4">
        <v>166982</v>
      </c>
      <c r="W12" s="4">
        <v>3347414</v>
      </c>
      <c r="X12" s="4">
        <v>0</v>
      </c>
      <c r="Y12" s="4">
        <v>0</v>
      </c>
      <c r="Z12" s="4">
        <v>4160007</v>
      </c>
      <c r="AA12" s="4">
        <v>1625125</v>
      </c>
      <c r="AB12" s="4">
        <v>0</v>
      </c>
      <c r="AC12" s="4">
        <v>82914</v>
      </c>
      <c r="AD12" s="4">
        <v>7708102</v>
      </c>
      <c r="AE12" s="4">
        <v>48474</v>
      </c>
      <c r="AF12" s="4">
        <v>552383</v>
      </c>
      <c r="AG12" s="4">
        <v>31726</v>
      </c>
      <c r="AH12" s="4">
        <v>2419039</v>
      </c>
      <c r="AI12" s="4">
        <v>34731290</v>
      </c>
      <c r="AJ12" s="4">
        <v>2516710</v>
      </c>
      <c r="AK12" s="4">
        <v>0</v>
      </c>
      <c r="AL12" s="4">
        <v>2969606</v>
      </c>
      <c r="AM12" s="4">
        <v>0</v>
      </c>
      <c r="AN12" s="4">
        <v>17818814</v>
      </c>
      <c r="AO12" s="4">
        <v>1332966</v>
      </c>
      <c r="AP12" s="4">
        <v>2759985</v>
      </c>
      <c r="AQ12" s="4">
        <v>6833656</v>
      </c>
      <c r="AR12" s="4">
        <v>1350068</v>
      </c>
      <c r="AS12" s="4">
        <v>1139976</v>
      </c>
      <c r="AT12" s="4">
        <v>192965</v>
      </c>
      <c r="AU12" s="4">
        <v>6940707</v>
      </c>
      <c r="AV12" s="4">
        <v>5517627</v>
      </c>
      <c r="AW12" s="4">
        <v>82971</v>
      </c>
      <c r="AX12" s="4">
        <v>745701</v>
      </c>
      <c r="AY12" s="4">
        <v>1817799</v>
      </c>
      <c r="AZ12" s="4">
        <v>72277</v>
      </c>
      <c r="BA12" s="4">
        <v>238995</v>
      </c>
      <c r="BB12" s="4">
        <v>2806483</v>
      </c>
      <c r="BC12" s="4">
        <v>2706654</v>
      </c>
      <c r="BD12" s="4">
        <v>4951659</v>
      </c>
      <c r="BE12" s="4">
        <v>5686549</v>
      </c>
      <c r="BF12" s="4">
        <v>160186</v>
      </c>
      <c r="BG12" s="4">
        <v>12378524</v>
      </c>
      <c r="BH12" s="4">
        <v>6055622</v>
      </c>
      <c r="BI12" s="4">
        <v>51784</v>
      </c>
      <c r="BJ12" s="4">
        <v>815003</v>
      </c>
      <c r="BK12" s="4">
        <v>3362959</v>
      </c>
      <c r="BL12" s="4">
        <v>2258544</v>
      </c>
      <c r="BM12" s="4">
        <v>1437859</v>
      </c>
      <c r="BN12" s="4">
        <v>24139249</v>
      </c>
      <c r="BO12" s="4">
        <v>7307195</v>
      </c>
      <c r="BP12" s="4">
        <v>4324916</v>
      </c>
      <c r="BQ12" s="4">
        <v>4463302</v>
      </c>
      <c r="BR12" s="4">
        <v>2536420</v>
      </c>
      <c r="BS12" s="4">
        <v>3047784</v>
      </c>
      <c r="BT12" s="4">
        <v>0</v>
      </c>
      <c r="BU12" s="4">
        <v>0</v>
      </c>
      <c r="BV12" s="4">
        <v>8928089</v>
      </c>
      <c r="BW12" s="4">
        <v>9971882</v>
      </c>
      <c r="BX12" s="4">
        <v>0</v>
      </c>
      <c r="BY12" s="4">
        <v>0</v>
      </c>
      <c r="BZ12" s="4">
        <v>0</v>
      </c>
      <c r="CA12" s="4">
        <f t="shared" si="7"/>
        <v>298809450</v>
      </c>
      <c r="CB12" s="8"/>
      <c r="CC12" s="8"/>
      <c r="CF12" s="71" t="s">
        <v>1370</v>
      </c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</row>
    <row r="13" spans="1:186" x14ac:dyDescent="0.25">
      <c r="A13" s="65" t="s">
        <v>102</v>
      </c>
      <c r="B13" s="65" t="s">
        <v>103</v>
      </c>
      <c r="C13" s="4">
        <v>0</v>
      </c>
      <c r="D13" s="4">
        <v>0</v>
      </c>
      <c r="E13" s="4">
        <v>0</v>
      </c>
      <c r="F13" s="4">
        <v>4041805</v>
      </c>
      <c r="G13" s="4">
        <v>1358442</v>
      </c>
      <c r="H13" s="4">
        <v>0</v>
      </c>
      <c r="I13" s="4">
        <v>917937</v>
      </c>
      <c r="J13" s="4">
        <v>4926066</v>
      </c>
      <c r="K13" s="4">
        <v>0</v>
      </c>
      <c r="L13" s="4">
        <v>0</v>
      </c>
      <c r="M13" s="4">
        <v>13170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4584086</v>
      </c>
      <c r="U13" s="4">
        <v>2466914</v>
      </c>
      <c r="V13" s="4">
        <v>0</v>
      </c>
      <c r="W13" s="4">
        <v>0</v>
      </c>
      <c r="X13" s="4">
        <v>0</v>
      </c>
      <c r="Y13" s="4">
        <v>1244069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1363390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153317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238221</v>
      </c>
      <c r="BG13" s="4">
        <v>0</v>
      </c>
      <c r="BH13" s="4">
        <v>0</v>
      </c>
      <c r="BI13" s="4">
        <v>0</v>
      </c>
      <c r="BJ13" s="4">
        <v>0</v>
      </c>
      <c r="BK13" s="4">
        <v>3247726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413640</v>
      </c>
      <c r="BW13" s="4">
        <v>0</v>
      </c>
      <c r="BX13" s="4">
        <v>0</v>
      </c>
      <c r="BY13" s="4">
        <v>0</v>
      </c>
      <c r="BZ13" s="4">
        <v>0</v>
      </c>
      <c r="CA13" s="4">
        <f t="shared" si="7"/>
        <v>24968783</v>
      </c>
      <c r="CB13" s="8"/>
      <c r="CC13" s="8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</row>
    <row r="14" spans="1:186" x14ac:dyDescent="0.25">
      <c r="A14" s="72" t="s">
        <v>104</v>
      </c>
      <c r="B14" s="72" t="s">
        <v>105</v>
      </c>
      <c r="C14" s="4"/>
      <c r="D14" s="4"/>
      <c r="E14" s="4"/>
      <c r="F14" s="4"/>
      <c r="G14" s="4"/>
      <c r="H14" s="4"/>
      <c r="I14" s="4"/>
      <c r="J14" s="4"/>
      <c r="K14" s="4">
        <v>0</v>
      </c>
      <c r="L14" s="4"/>
      <c r="M14" s="4">
        <v>0</v>
      </c>
      <c r="N14" s="4"/>
      <c r="O14" s="4"/>
      <c r="P14" s="4"/>
      <c r="Q14" s="4">
        <v>0</v>
      </c>
      <c r="R14" s="4"/>
      <c r="S14" s="4"/>
      <c r="T14" s="4"/>
      <c r="U14" s="4">
        <v>0</v>
      </c>
      <c r="V14" s="4"/>
      <c r="W14" s="4"/>
      <c r="X14" s="4"/>
      <c r="Y14" s="4"/>
      <c r="Z14" s="4"/>
      <c r="AA14" s="4"/>
      <c r="AB14" s="4"/>
      <c r="AC14" s="4"/>
      <c r="AD14" s="4">
        <v>0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>
        <f t="shared" si="7"/>
        <v>0</v>
      </c>
      <c r="CB14" s="8"/>
      <c r="CC14" s="8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</row>
    <row r="15" spans="1:186" x14ac:dyDescent="0.25">
      <c r="A15" s="72" t="s">
        <v>106</v>
      </c>
      <c r="B15" s="72" t="s">
        <v>107</v>
      </c>
      <c r="C15" s="4">
        <v>3261</v>
      </c>
      <c r="D15" s="4">
        <v>22938</v>
      </c>
      <c r="E15" s="4">
        <v>0</v>
      </c>
      <c r="F15" s="4">
        <v>22031</v>
      </c>
      <c r="G15" s="4">
        <v>12395</v>
      </c>
      <c r="H15" s="4">
        <v>0</v>
      </c>
      <c r="I15" s="4">
        <v>54479</v>
      </c>
      <c r="J15" s="4">
        <v>0</v>
      </c>
      <c r="K15" s="4">
        <v>92043</v>
      </c>
      <c r="L15" s="4">
        <v>17616</v>
      </c>
      <c r="M15" s="4">
        <v>3700</v>
      </c>
      <c r="N15" s="4">
        <v>0</v>
      </c>
      <c r="O15" s="4">
        <v>48150</v>
      </c>
      <c r="P15" s="4">
        <v>4000</v>
      </c>
      <c r="Q15" s="4">
        <v>415885</v>
      </c>
      <c r="R15" s="4">
        <v>0</v>
      </c>
      <c r="S15" s="4">
        <v>5202</v>
      </c>
      <c r="T15" s="4">
        <v>64958</v>
      </c>
      <c r="U15" s="4">
        <v>158773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62250</v>
      </c>
      <c r="AB15" s="4">
        <v>17914</v>
      </c>
      <c r="AC15" s="4">
        <v>0</v>
      </c>
      <c r="AD15" s="4">
        <v>57985</v>
      </c>
      <c r="AE15" s="4">
        <v>0</v>
      </c>
      <c r="AF15" s="4">
        <v>0</v>
      </c>
      <c r="AG15" s="4">
        <v>67981</v>
      </c>
      <c r="AH15" s="4">
        <v>80225</v>
      </c>
      <c r="AI15" s="4">
        <v>161003</v>
      </c>
      <c r="AJ15" s="4">
        <v>21600</v>
      </c>
      <c r="AK15" s="4">
        <v>0</v>
      </c>
      <c r="AL15" s="4">
        <v>32725</v>
      </c>
      <c r="AM15" s="4">
        <v>18789</v>
      </c>
      <c r="AN15" s="4">
        <v>44982</v>
      </c>
      <c r="AO15" s="4">
        <v>0</v>
      </c>
      <c r="AP15" s="4">
        <v>37164</v>
      </c>
      <c r="AQ15" s="4">
        <v>11700</v>
      </c>
      <c r="AR15" s="4">
        <v>0</v>
      </c>
      <c r="AS15" s="4">
        <v>0</v>
      </c>
      <c r="AT15" s="4">
        <v>0</v>
      </c>
      <c r="AU15" s="4">
        <v>221269</v>
      </c>
      <c r="AV15" s="4">
        <v>4399</v>
      </c>
      <c r="AW15" s="4">
        <v>39355</v>
      </c>
      <c r="AX15" s="4">
        <v>17213</v>
      </c>
      <c r="AY15" s="4">
        <v>3056</v>
      </c>
      <c r="AZ15" s="4">
        <v>0</v>
      </c>
      <c r="BA15" s="4">
        <v>226024</v>
      </c>
      <c r="BB15" s="4">
        <v>0</v>
      </c>
      <c r="BC15" s="4">
        <v>0</v>
      </c>
      <c r="BD15" s="4">
        <v>46032</v>
      </c>
      <c r="BE15" s="4">
        <v>2400</v>
      </c>
      <c r="BF15" s="4">
        <v>118453</v>
      </c>
      <c r="BG15" s="4">
        <v>55662</v>
      </c>
      <c r="BH15" s="4">
        <v>33316</v>
      </c>
      <c r="BI15" s="4">
        <v>1910</v>
      </c>
      <c r="BJ15" s="4">
        <v>81038</v>
      </c>
      <c r="BK15" s="4">
        <v>4329</v>
      </c>
      <c r="BL15" s="4">
        <v>59850</v>
      </c>
      <c r="BM15" s="4">
        <v>44887</v>
      </c>
      <c r="BN15" s="4">
        <v>40775</v>
      </c>
      <c r="BO15" s="4">
        <v>1182792</v>
      </c>
      <c r="BP15" s="4">
        <v>98604</v>
      </c>
      <c r="BQ15" s="4">
        <v>211045</v>
      </c>
      <c r="BR15" s="4">
        <v>0</v>
      </c>
      <c r="BS15" s="4">
        <v>0</v>
      </c>
      <c r="BT15" s="4">
        <v>0</v>
      </c>
      <c r="BU15" s="4">
        <v>0</v>
      </c>
      <c r="BV15" s="4">
        <v>307445</v>
      </c>
      <c r="BW15" s="4">
        <v>568086</v>
      </c>
      <c r="BX15" s="4">
        <v>178242</v>
      </c>
      <c r="BY15" s="4">
        <v>0</v>
      </c>
      <c r="BZ15" s="4">
        <v>0</v>
      </c>
      <c r="CA15" s="4">
        <f t="shared" si="7"/>
        <v>5085931</v>
      </c>
      <c r="CB15" s="8"/>
      <c r="CC15" s="8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</row>
    <row r="16" spans="1:186" x14ac:dyDescent="0.25">
      <c r="A16" s="72" t="s">
        <v>108</v>
      </c>
      <c r="B16" s="72" t="s">
        <v>109</v>
      </c>
      <c r="C16" s="4">
        <v>52709</v>
      </c>
      <c r="D16" s="4">
        <v>41711</v>
      </c>
      <c r="E16" s="4">
        <v>0</v>
      </c>
      <c r="F16" s="4">
        <v>20346</v>
      </c>
      <c r="G16" s="4">
        <v>0</v>
      </c>
      <c r="H16" s="4">
        <v>0</v>
      </c>
      <c r="I16" s="4">
        <v>0</v>
      </c>
      <c r="J16" s="4">
        <v>107927</v>
      </c>
      <c r="K16" s="4">
        <v>0</v>
      </c>
      <c r="L16" s="4">
        <v>0</v>
      </c>
      <c r="M16" s="4">
        <v>0</v>
      </c>
      <c r="N16" s="4">
        <v>71288</v>
      </c>
      <c r="O16" s="4">
        <v>0</v>
      </c>
      <c r="P16" s="4">
        <v>0</v>
      </c>
      <c r="Q16" s="4">
        <v>0</v>
      </c>
      <c r="R16" s="4">
        <v>0</v>
      </c>
      <c r="S16" s="4">
        <v>645250</v>
      </c>
      <c r="T16" s="4">
        <v>6226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34845</v>
      </c>
      <c r="AG16" s="4">
        <v>0</v>
      </c>
      <c r="AH16" s="4">
        <v>0</v>
      </c>
      <c r="AI16" s="4">
        <v>160802</v>
      </c>
      <c r="AJ16" s="4">
        <v>2395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13961</v>
      </c>
      <c r="AQ16" s="4">
        <v>6771</v>
      </c>
      <c r="AR16" s="4">
        <v>0</v>
      </c>
      <c r="AS16" s="4">
        <v>5787</v>
      </c>
      <c r="AT16" s="4">
        <v>0</v>
      </c>
      <c r="AU16" s="4">
        <v>1960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1668</v>
      </c>
      <c r="BC16" s="4">
        <v>31126</v>
      </c>
      <c r="BD16" s="4">
        <v>0</v>
      </c>
      <c r="BE16" s="4">
        <v>670923</v>
      </c>
      <c r="BF16" s="4">
        <v>22186</v>
      </c>
      <c r="BG16" s="4">
        <v>254675</v>
      </c>
      <c r="BH16" s="4">
        <v>0</v>
      </c>
      <c r="BI16" s="4">
        <v>0</v>
      </c>
      <c r="BJ16" s="4">
        <v>0</v>
      </c>
      <c r="BK16" s="4">
        <v>452541</v>
      </c>
      <c r="BL16" s="4">
        <v>0</v>
      </c>
      <c r="BM16" s="4">
        <v>0</v>
      </c>
      <c r="BN16" s="4">
        <v>0</v>
      </c>
      <c r="BO16" s="4">
        <v>0</v>
      </c>
      <c r="BP16" s="4">
        <v>2452299</v>
      </c>
      <c r="BQ16" s="4">
        <v>46704</v>
      </c>
      <c r="BR16" s="4">
        <v>0</v>
      </c>
      <c r="BS16" s="4">
        <v>21451</v>
      </c>
      <c r="BT16" s="4">
        <v>0</v>
      </c>
      <c r="BU16" s="4">
        <v>0</v>
      </c>
      <c r="BV16" s="4">
        <v>66870</v>
      </c>
      <c r="BW16" s="4">
        <v>4036</v>
      </c>
      <c r="BX16" s="4">
        <v>287675</v>
      </c>
      <c r="BY16" s="4">
        <v>0</v>
      </c>
      <c r="BZ16" s="4">
        <v>0</v>
      </c>
      <c r="CA16" s="4">
        <f t="shared" si="7"/>
        <v>5484132</v>
      </c>
      <c r="CB16" s="8"/>
      <c r="CC16" s="8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</row>
    <row r="17" spans="1:186" x14ac:dyDescent="0.25">
      <c r="A17" s="72" t="s">
        <v>110</v>
      </c>
      <c r="B17" s="72" t="s">
        <v>111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9296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568</v>
      </c>
      <c r="Z17" s="4">
        <v>20803</v>
      </c>
      <c r="AA17" s="4">
        <v>0</v>
      </c>
      <c r="AB17" s="4">
        <v>446</v>
      </c>
      <c r="AC17" s="4">
        <v>0</v>
      </c>
      <c r="AD17" s="4">
        <v>76952</v>
      </c>
      <c r="AE17" s="4">
        <v>0</v>
      </c>
      <c r="AF17" s="4">
        <v>0</v>
      </c>
      <c r="AG17" s="4">
        <v>0</v>
      </c>
      <c r="AH17" s="4">
        <v>0</v>
      </c>
      <c r="AI17" s="4">
        <v>4725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56886</v>
      </c>
      <c r="AS17" s="4">
        <v>0</v>
      </c>
      <c r="AT17" s="4">
        <v>0</v>
      </c>
      <c r="AU17" s="4">
        <v>0</v>
      </c>
      <c r="AV17" s="4">
        <v>17796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10650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15575</v>
      </c>
      <c r="BQ17" s="4">
        <v>17565</v>
      </c>
      <c r="BR17" s="4">
        <v>0</v>
      </c>
      <c r="BS17" s="4">
        <v>4899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f t="shared" si="7"/>
        <v>236161</v>
      </c>
      <c r="CB17" s="8"/>
      <c r="CC17" s="8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</row>
    <row r="18" spans="1:186" x14ac:dyDescent="0.25">
      <c r="A18" s="72" t="s">
        <v>112</v>
      </c>
      <c r="B18" s="72" t="s">
        <v>113</v>
      </c>
      <c r="C18" s="4">
        <v>0</v>
      </c>
      <c r="D18" s="4">
        <v>6</v>
      </c>
      <c r="E18" s="4">
        <v>6</v>
      </c>
      <c r="F18" s="4">
        <v>0</v>
      </c>
      <c r="G18" s="4">
        <v>6</v>
      </c>
      <c r="H18" s="4">
        <v>0</v>
      </c>
      <c r="I18" s="4">
        <v>6</v>
      </c>
      <c r="J18" s="4">
        <v>6</v>
      </c>
      <c r="K18" s="4">
        <v>0</v>
      </c>
      <c r="L18" s="4">
        <v>0</v>
      </c>
      <c r="M18" s="4">
        <v>0</v>
      </c>
      <c r="N18" s="4">
        <v>6</v>
      </c>
      <c r="O18" s="4">
        <v>6</v>
      </c>
      <c r="P18" s="4">
        <v>6</v>
      </c>
      <c r="Q18" s="4">
        <v>0</v>
      </c>
      <c r="R18" s="4">
        <v>0</v>
      </c>
      <c r="S18" s="4">
        <v>0</v>
      </c>
      <c r="T18" s="4">
        <v>6</v>
      </c>
      <c r="U18" s="4">
        <v>6</v>
      </c>
      <c r="V18" s="4">
        <v>0</v>
      </c>
      <c r="W18" s="4">
        <v>6</v>
      </c>
      <c r="X18" s="4">
        <v>0</v>
      </c>
      <c r="Y18" s="4">
        <v>6</v>
      </c>
      <c r="Z18" s="4">
        <v>0</v>
      </c>
      <c r="AA18" s="4">
        <v>6</v>
      </c>
      <c r="AB18" s="4">
        <v>6</v>
      </c>
      <c r="AC18" s="4">
        <v>6</v>
      </c>
      <c r="AD18" s="4">
        <v>0</v>
      </c>
      <c r="AE18" s="4">
        <v>0</v>
      </c>
      <c r="AF18" s="4">
        <v>6</v>
      </c>
      <c r="AG18" s="4">
        <v>0</v>
      </c>
      <c r="AH18" s="4">
        <v>6</v>
      </c>
      <c r="AI18" s="4">
        <v>506</v>
      </c>
      <c r="AJ18" s="4">
        <v>6</v>
      </c>
      <c r="AK18" s="4">
        <v>6</v>
      </c>
      <c r="AL18" s="4">
        <v>6</v>
      </c>
      <c r="AM18" s="4">
        <v>6</v>
      </c>
      <c r="AN18" s="4">
        <v>0</v>
      </c>
      <c r="AO18" s="4">
        <v>6</v>
      </c>
      <c r="AP18" s="4">
        <v>6</v>
      </c>
      <c r="AQ18" s="4">
        <v>0</v>
      </c>
      <c r="AR18" s="4">
        <v>6</v>
      </c>
      <c r="AS18" s="4">
        <v>0</v>
      </c>
      <c r="AT18" s="4">
        <v>0</v>
      </c>
      <c r="AU18" s="4">
        <v>6</v>
      </c>
      <c r="AV18" s="4">
        <v>6</v>
      </c>
      <c r="AW18" s="4">
        <v>6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12</v>
      </c>
      <c r="BF18" s="4">
        <v>0</v>
      </c>
      <c r="BG18" s="4">
        <v>0</v>
      </c>
      <c r="BH18" s="4">
        <v>0</v>
      </c>
      <c r="BI18" s="4">
        <v>0</v>
      </c>
      <c r="BJ18" s="4">
        <v>6</v>
      </c>
      <c r="BK18" s="4">
        <v>6</v>
      </c>
      <c r="BL18" s="4">
        <v>6</v>
      </c>
      <c r="BM18" s="4">
        <v>6</v>
      </c>
      <c r="BN18" s="4">
        <v>6</v>
      </c>
      <c r="BO18" s="4">
        <v>0</v>
      </c>
      <c r="BP18" s="4">
        <v>0</v>
      </c>
      <c r="BQ18" s="4">
        <v>0</v>
      </c>
      <c r="BR18" s="4">
        <v>0</v>
      </c>
      <c r="BS18" s="4">
        <v>6</v>
      </c>
      <c r="BT18" s="4">
        <v>6</v>
      </c>
      <c r="BU18" s="4">
        <v>6</v>
      </c>
      <c r="BV18" s="4">
        <v>6</v>
      </c>
      <c r="BW18" s="4">
        <v>6</v>
      </c>
      <c r="BX18" s="4">
        <v>204</v>
      </c>
      <c r="BY18" s="4">
        <v>6</v>
      </c>
      <c r="BZ18" s="4">
        <v>0</v>
      </c>
      <c r="CA18" s="4">
        <f t="shared" si="7"/>
        <v>950</v>
      </c>
      <c r="CB18" s="8"/>
      <c r="CC18" s="8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</row>
    <row r="19" spans="1:186" x14ac:dyDescent="0.25">
      <c r="A19" s="72" t="s">
        <v>114</v>
      </c>
      <c r="B19" s="72" t="s">
        <v>115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25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179850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2880</v>
      </c>
      <c r="BR19" s="4">
        <v>0</v>
      </c>
      <c r="BS19" s="4">
        <v>0</v>
      </c>
      <c r="BT19" s="4">
        <v>0</v>
      </c>
      <c r="BU19" s="4">
        <v>2925</v>
      </c>
      <c r="BV19" s="4">
        <v>0</v>
      </c>
      <c r="BW19" s="4">
        <v>0</v>
      </c>
      <c r="BX19" s="4">
        <v>12221</v>
      </c>
      <c r="BY19" s="4">
        <v>0</v>
      </c>
      <c r="BZ19" s="4">
        <v>0</v>
      </c>
      <c r="CA19" s="4">
        <f t="shared" si="7"/>
        <v>197901</v>
      </c>
      <c r="CB19" s="8"/>
      <c r="CC19" s="8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</row>
    <row r="20" spans="1:186" x14ac:dyDescent="0.25">
      <c r="A20" s="72" t="s">
        <v>116</v>
      </c>
      <c r="B20" s="72" t="s">
        <v>117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f t="shared" si="7"/>
        <v>0</v>
      </c>
      <c r="CB20" s="8"/>
      <c r="CC20" s="8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</row>
    <row r="21" spans="1:186" x14ac:dyDescent="0.25">
      <c r="A21" s="72" t="s">
        <v>118</v>
      </c>
      <c r="B21" s="72" t="s">
        <v>119</v>
      </c>
      <c r="C21" s="4"/>
      <c r="D21" s="4"/>
      <c r="E21" s="4"/>
      <c r="F21" s="4"/>
      <c r="G21" s="4"/>
      <c r="H21" s="4"/>
      <c r="I21" s="4"/>
      <c r="J21" s="4"/>
      <c r="K21" s="4">
        <v>0</v>
      </c>
      <c r="L21" s="4"/>
      <c r="M21" s="4">
        <v>0</v>
      </c>
      <c r="N21" s="4"/>
      <c r="O21" s="4"/>
      <c r="P21" s="4"/>
      <c r="Q21" s="4">
        <v>0</v>
      </c>
      <c r="R21" s="4"/>
      <c r="S21" s="4"/>
      <c r="T21" s="4"/>
      <c r="U21" s="4">
        <v>0</v>
      </c>
      <c r="V21" s="4"/>
      <c r="W21" s="4"/>
      <c r="X21" s="4"/>
      <c r="Y21" s="4"/>
      <c r="Z21" s="4"/>
      <c r="AA21" s="4"/>
      <c r="AB21" s="4"/>
      <c r="AC21" s="4"/>
      <c r="AD21" s="4">
        <v>0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>
        <f t="shared" si="7"/>
        <v>0</v>
      </c>
      <c r="CB21" s="8"/>
      <c r="CC21" s="8"/>
      <c r="CD21" s="67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</row>
    <row r="22" spans="1:186" x14ac:dyDescent="0.25">
      <c r="A22" s="72" t="s">
        <v>120</v>
      </c>
      <c r="B22" s="72" t="s">
        <v>121</v>
      </c>
      <c r="C22" s="4">
        <v>0</v>
      </c>
      <c r="D22" s="4">
        <v>0</v>
      </c>
      <c r="E22" s="4">
        <v>0</v>
      </c>
      <c r="F22" s="4">
        <v>158307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19921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254661</v>
      </c>
      <c r="BE22" s="4">
        <v>0</v>
      </c>
      <c r="BF22" s="4">
        <v>0</v>
      </c>
      <c r="BG22" s="4">
        <v>19585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12000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f t="shared" si="7"/>
        <v>464474</v>
      </c>
      <c r="CB22" s="8"/>
      <c r="CC22" s="8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</row>
    <row r="23" spans="1:186" x14ac:dyDescent="0.25">
      <c r="A23" s="72" t="s">
        <v>122</v>
      </c>
      <c r="B23" s="72" t="s">
        <v>123</v>
      </c>
      <c r="C23" s="4">
        <v>0</v>
      </c>
      <c r="D23" s="4">
        <v>0</v>
      </c>
      <c r="E23" s="4">
        <v>0</v>
      </c>
      <c r="F23" s="4">
        <v>28291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f t="shared" si="7"/>
        <v>28291</v>
      </c>
      <c r="CB23" s="8"/>
      <c r="CC23" s="8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</row>
    <row r="24" spans="1:186" x14ac:dyDescent="0.25">
      <c r="A24" s="72" t="s">
        <v>124</v>
      </c>
      <c r="B24" s="72" t="s">
        <v>125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f t="shared" si="7"/>
        <v>0</v>
      </c>
      <c r="CB24" s="8"/>
      <c r="CC24" s="8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</row>
    <row r="25" spans="1:186" x14ac:dyDescent="0.25">
      <c r="A25" s="72" t="s">
        <v>126</v>
      </c>
      <c r="B25" s="72" t="s">
        <v>127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f t="shared" si="7"/>
        <v>0</v>
      </c>
      <c r="CB25" s="8"/>
      <c r="CC25" s="8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</row>
    <row r="26" spans="1:186" x14ac:dyDescent="0.25">
      <c r="A26" s="72" t="s">
        <v>128</v>
      </c>
      <c r="B26" s="72" t="s">
        <v>129</v>
      </c>
      <c r="C26" s="4"/>
      <c r="D26" s="4"/>
      <c r="E26" s="4"/>
      <c r="F26" s="4"/>
      <c r="G26" s="4"/>
      <c r="H26" s="4"/>
      <c r="I26" s="4"/>
      <c r="J26" s="4"/>
      <c r="K26" s="4">
        <v>0</v>
      </c>
      <c r="L26" s="4"/>
      <c r="M26" s="4">
        <v>0</v>
      </c>
      <c r="N26" s="4"/>
      <c r="O26" s="4"/>
      <c r="P26" s="4"/>
      <c r="Q26" s="4">
        <v>0</v>
      </c>
      <c r="R26" s="4"/>
      <c r="S26" s="4"/>
      <c r="T26" s="4"/>
      <c r="U26" s="4">
        <v>0</v>
      </c>
      <c r="V26" s="4"/>
      <c r="W26" s="4"/>
      <c r="X26" s="4"/>
      <c r="Y26" s="4"/>
      <c r="Z26" s="4"/>
      <c r="AA26" s="4"/>
      <c r="AB26" s="4"/>
      <c r="AC26" s="4"/>
      <c r="AD26" s="4">
        <v>0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>
        <f t="shared" si="7"/>
        <v>0</v>
      </c>
      <c r="CB26" s="8"/>
      <c r="CC26" s="8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</row>
    <row r="27" spans="1:186" x14ac:dyDescent="0.25">
      <c r="A27" s="72" t="s">
        <v>130</v>
      </c>
      <c r="B27" s="72" t="s">
        <v>131</v>
      </c>
      <c r="C27" s="4">
        <v>7060</v>
      </c>
      <c r="D27" s="4">
        <v>616946</v>
      </c>
      <c r="E27" s="4">
        <v>18733</v>
      </c>
      <c r="F27" s="4">
        <v>-612360</v>
      </c>
      <c r="G27" s="4">
        <v>40485</v>
      </c>
      <c r="H27" s="4">
        <v>29232</v>
      </c>
      <c r="I27" s="4">
        <v>45591</v>
      </c>
      <c r="J27" s="4">
        <v>236899</v>
      </c>
      <c r="K27" s="4">
        <v>401317</v>
      </c>
      <c r="L27" s="4">
        <v>16321</v>
      </c>
      <c r="M27" s="4">
        <v>18521</v>
      </c>
      <c r="N27" s="4">
        <v>1149251</v>
      </c>
      <c r="O27" s="4">
        <v>-1838491</v>
      </c>
      <c r="P27" s="4">
        <v>25000</v>
      </c>
      <c r="Q27" s="4">
        <v>1322534</v>
      </c>
      <c r="R27" s="4">
        <v>7627</v>
      </c>
      <c r="S27" s="4">
        <v>97514</v>
      </c>
      <c r="T27" s="4">
        <v>61371</v>
      </c>
      <c r="U27" s="4">
        <v>24063</v>
      </c>
      <c r="V27" s="4">
        <v>14419</v>
      </c>
      <c r="W27" s="4">
        <v>211134</v>
      </c>
      <c r="X27" s="4">
        <v>1384</v>
      </c>
      <c r="Y27" s="4">
        <v>20697</v>
      </c>
      <c r="Z27" s="4">
        <v>535473</v>
      </c>
      <c r="AA27" s="4">
        <v>116060</v>
      </c>
      <c r="AB27" s="4">
        <v>37140</v>
      </c>
      <c r="AC27" s="4">
        <v>107584</v>
      </c>
      <c r="AD27" s="4">
        <v>103338</v>
      </c>
      <c r="AE27" s="4">
        <v>4924</v>
      </c>
      <c r="AF27" s="4">
        <v>20189</v>
      </c>
      <c r="AG27" s="4">
        <v>12306</v>
      </c>
      <c r="AH27" s="4">
        <v>392987</v>
      </c>
      <c r="AI27" s="4">
        <v>2146008</v>
      </c>
      <c r="AJ27" s="4">
        <v>74218</v>
      </c>
      <c r="AK27" s="4">
        <v>-248952</v>
      </c>
      <c r="AL27" s="4">
        <v>12590</v>
      </c>
      <c r="AM27" s="4">
        <v>10070</v>
      </c>
      <c r="AN27" s="4">
        <v>1371969</v>
      </c>
      <c r="AO27" s="4">
        <v>9401</v>
      </c>
      <c r="AP27" s="4">
        <v>-2926218</v>
      </c>
      <c r="AQ27" s="4">
        <v>185038</v>
      </c>
      <c r="AR27" s="4">
        <v>43028</v>
      </c>
      <c r="AS27" s="4">
        <v>28450</v>
      </c>
      <c r="AT27" s="4">
        <v>3848</v>
      </c>
      <c r="AU27" s="4">
        <v>723368</v>
      </c>
      <c r="AV27" s="4">
        <v>233062</v>
      </c>
      <c r="AW27" s="4">
        <v>176078</v>
      </c>
      <c r="AX27" s="4">
        <v>72971</v>
      </c>
      <c r="AY27" s="4">
        <v>377540</v>
      </c>
      <c r="AZ27" s="4">
        <v>1</v>
      </c>
      <c r="BA27" s="4">
        <v>52137</v>
      </c>
      <c r="BB27" s="4">
        <v>411708</v>
      </c>
      <c r="BC27" s="4">
        <v>69684</v>
      </c>
      <c r="BD27" s="4">
        <v>226829</v>
      </c>
      <c r="BE27" s="4">
        <v>165168</v>
      </c>
      <c r="BF27" s="4">
        <v>57368</v>
      </c>
      <c r="BG27" s="4">
        <v>602704</v>
      </c>
      <c r="BH27" s="4">
        <v>1486843</v>
      </c>
      <c r="BI27" s="4">
        <v>7949</v>
      </c>
      <c r="BJ27" s="4">
        <v>25442</v>
      </c>
      <c r="BK27" s="4">
        <v>82900</v>
      </c>
      <c r="BL27" s="4">
        <v>55643</v>
      </c>
      <c r="BM27" s="4">
        <v>70155</v>
      </c>
      <c r="BN27" s="4">
        <v>326716</v>
      </c>
      <c r="BO27" s="4">
        <v>157435</v>
      </c>
      <c r="BP27" s="4">
        <v>115427</v>
      </c>
      <c r="BQ27" s="4">
        <v>163237</v>
      </c>
      <c r="BR27" s="4">
        <v>26981</v>
      </c>
      <c r="BS27" s="4">
        <v>42524</v>
      </c>
      <c r="BT27" s="4">
        <v>133324</v>
      </c>
      <c r="BU27" s="4">
        <v>287483</v>
      </c>
      <c r="BV27" s="4">
        <v>374915</v>
      </c>
      <c r="BW27" s="4">
        <v>659133</v>
      </c>
      <c r="BX27" s="4">
        <v>42119</v>
      </c>
      <c r="BY27" s="4">
        <v>4758</v>
      </c>
      <c r="BZ27" s="4">
        <v>0</v>
      </c>
      <c r="CA27" s="4">
        <f t="shared" si="7"/>
        <v>11186301</v>
      </c>
      <c r="CB27" s="8"/>
      <c r="CC27" s="8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</row>
    <row r="28" spans="1:186" x14ac:dyDescent="0.25">
      <c r="A28" s="72" t="s">
        <v>132</v>
      </c>
      <c r="B28" s="72" t="s">
        <v>133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11972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-451</v>
      </c>
      <c r="BT28" s="4">
        <v>0</v>
      </c>
      <c r="BU28" s="4">
        <v>0</v>
      </c>
      <c r="BV28" s="4">
        <v>0</v>
      </c>
      <c r="BW28" s="4">
        <v>0</v>
      </c>
      <c r="BX28" s="4">
        <v>17335</v>
      </c>
      <c r="BY28" s="4">
        <v>0</v>
      </c>
      <c r="BZ28" s="4">
        <v>0</v>
      </c>
      <c r="CA28" s="4">
        <f t="shared" si="7"/>
        <v>28856</v>
      </c>
      <c r="CB28" s="8"/>
      <c r="CC28" s="8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</row>
    <row r="29" spans="1:186" x14ac:dyDescent="0.25">
      <c r="A29" s="72" t="s">
        <v>134</v>
      </c>
      <c r="B29" s="72" t="s">
        <v>135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-4067</v>
      </c>
      <c r="M29" s="4">
        <v>0</v>
      </c>
      <c r="N29" s="4">
        <v>0</v>
      </c>
      <c r="O29" s="4">
        <v>0</v>
      </c>
      <c r="P29" s="4">
        <v>0</v>
      </c>
      <c r="Q29" s="4">
        <v>2295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-1148345</v>
      </c>
      <c r="AK29" s="4">
        <v>0</v>
      </c>
      <c r="AL29" s="4">
        <v>-481203</v>
      </c>
      <c r="AM29" s="4">
        <v>0</v>
      </c>
      <c r="AN29" s="4">
        <v>-6198267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-14281</v>
      </c>
      <c r="BF29" s="4">
        <v>0</v>
      </c>
      <c r="BG29" s="4">
        <v>67998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-93994</v>
      </c>
      <c r="BY29" s="4">
        <v>0</v>
      </c>
      <c r="BZ29" s="4">
        <v>0</v>
      </c>
      <c r="CA29" s="4">
        <f t="shared" si="7"/>
        <v>-7869864</v>
      </c>
      <c r="CB29" s="8"/>
      <c r="CC29" s="8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</row>
    <row r="30" spans="1:186" x14ac:dyDescent="0.25">
      <c r="A30" s="72" t="s">
        <v>136</v>
      </c>
      <c r="B30" s="72" t="s">
        <v>137</v>
      </c>
      <c r="C30" s="4"/>
      <c r="D30" s="4"/>
      <c r="E30" s="4"/>
      <c r="F30" s="4"/>
      <c r="G30" s="4"/>
      <c r="H30" s="4"/>
      <c r="I30" s="4"/>
      <c r="J30" s="4"/>
      <c r="K30" s="4">
        <v>0</v>
      </c>
      <c r="L30" s="4"/>
      <c r="M30" s="4">
        <v>0</v>
      </c>
      <c r="N30" s="4"/>
      <c r="O30" s="4"/>
      <c r="P30" s="4"/>
      <c r="Q30" s="4">
        <v>0</v>
      </c>
      <c r="R30" s="4"/>
      <c r="S30" s="4"/>
      <c r="T30" s="4"/>
      <c r="U30" s="4">
        <v>0</v>
      </c>
      <c r="V30" s="4"/>
      <c r="W30" s="4"/>
      <c r="X30" s="4"/>
      <c r="Y30" s="4"/>
      <c r="Z30" s="4"/>
      <c r="AA30" s="4"/>
      <c r="AB30" s="4"/>
      <c r="AC30" s="4"/>
      <c r="AD30" s="4">
        <v>0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>
        <f t="shared" si="7"/>
        <v>0</v>
      </c>
      <c r="CB30" s="8"/>
      <c r="CC30" s="8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</row>
    <row r="31" spans="1:186" x14ac:dyDescent="0.25">
      <c r="A31" s="72" t="s">
        <v>138</v>
      </c>
      <c r="B31" s="72" t="s">
        <v>139</v>
      </c>
      <c r="C31" s="4">
        <v>439</v>
      </c>
      <c r="D31" s="4">
        <v>0</v>
      </c>
      <c r="E31" s="4">
        <v>0</v>
      </c>
      <c r="F31" s="4">
        <v>-1795</v>
      </c>
      <c r="G31" s="4">
        <v>2918</v>
      </c>
      <c r="H31" s="4">
        <v>5140</v>
      </c>
      <c r="I31" s="4">
        <v>0</v>
      </c>
      <c r="J31" s="4">
        <v>21</v>
      </c>
      <c r="K31" s="4">
        <v>0</v>
      </c>
      <c r="L31" s="4">
        <v>0</v>
      </c>
      <c r="M31" s="4">
        <v>0</v>
      </c>
      <c r="N31" s="4">
        <v>19874</v>
      </c>
      <c r="O31" s="4">
        <v>18998</v>
      </c>
      <c r="P31" s="4">
        <v>3392</v>
      </c>
      <c r="Q31" s="4">
        <v>0</v>
      </c>
      <c r="R31" s="4">
        <v>53</v>
      </c>
      <c r="S31" s="4">
        <v>4878</v>
      </c>
      <c r="T31" s="4">
        <v>6411</v>
      </c>
      <c r="U31" s="4">
        <v>1537</v>
      </c>
      <c r="V31" s="4">
        <v>0</v>
      </c>
      <c r="W31" s="4">
        <v>991</v>
      </c>
      <c r="X31" s="4">
        <v>992</v>
      </c>
      <c r="Y31" s="4">
        <v>0</v>
      </c>
      <c r="Z31" s="4">
        <v>0</v>
      </c>
      <c r="AA31" s="4">
        <v>0</v>
      </c>
      <c r="AB31" s="4">
        <v>22805</v>
      </c>
      <c r="AC31" s="4">
        <v>0</v>
      </c>
      <c r="AD31" s="4">
        <v>-4844</v>
      </c>
      <c r="AE31" s="4">
        <v>2520</v>
      </c>
      <c r="AF31" s="4">
        <v>0</v>
      </c>
      <c r="AG31" s="4">
        <v>6199</v>
      </c>
      <c r="AH31" s="4">
        <v>72627</v>
      </c>
      <c r="AI31" s="4">
        <v>0</v>
      </c>
      <c r="AJ31" s="4">
        <v>0</v>
      </c>
      <c r="AK31" s="4">
        <v>0</v>
      </c>
      <c r="AL31" s="4">
        <v>263</v>
      </c>
      <c r="AM31" s="4">
        <v>0</v>
      </c>
      <c r="AN31" s="4">
        <v>57492</v>
      </c>
      <c r="AO31" s="4">
        <v>15229</v>
      </c>
      <c r="AP31" s="4">
        <v>29318</v>
      </c>
      <c r="AQ31" s="4">
        <v>70784</v>
      </c>
      <c r="AR31" s="4">
        <v>0</v>
      </c>
      <c r="AS31" s="4">
        <v>0</v>
      </c>
      <c r="AT31" s="4">
        <v>0</v>
      </c>
      <c r="AU31" s="4">
        <v>0</v>
      </c>
      <c r="AV31" s="4">
        <v>-71407</v>
      </c>
      <c r="AW31" s="4">
        <v>6310</v>
      </c>
      <c r="AX31" s="4">
        <v>0</v>
      </c>
      <c r="AY31" s="4">
        <v>8172</v>
      </c>
      <c r="AZ31" s="4">
        <v>890</v>
      </c>
      <c r="BA31" s="4">
        <v>0</v>
      </c>
      <c r="BB31" s="4">
        <v>172</v>
      </c>
      <c r="BC31" s="4">
        <v>50248</v>
      </c>
      <c r="BD31" s="4">
        <v>1568</v>
      </c>
      <c r="BE31" s="4">
        <v>21920</v>
      </c>
      <c r="BF31" s="4">
        <v>212</v>
      </c>
      <c r="BG31" s="4">
        <v>166</v>
      </c>
      <c r="BH31" s="4">
        <v>23886</v>
      </c>
      <c r="BI31" s="4">
        <v>2582</v>
      </c>
      <c r="BJ31" s="4">
        <v>12310</v>
      </c>
      <c r="BK31" s="4">
        <v>120218</v>
      </c>
      <c r="BL31" s="4">
        <v>1295</v>
      </c>
      <c r="BM31" s="4">
        <v>-3462</v>
      </c>
      <c r="BN31" s="4">
        <v>0</v>
      </c>
      <c r="BO31" s="4">
        <v>0</v>
      </c>
      <c r="BP31" s="4">
        <v>69705</v>
      </c>
      <c r="BQ31" s="4">
        <v>1591</v>
      </c>
      <c r="BR31" s="4">
        <v>0</v>
      </c>
      <c r="BS31" s="4">
        <v>10</v>
      </c>
      <c r="BT31" s="4">
        <v>7039</v>
      </c>
      <c r="BU31" s="4">
        <v>0</v>
      </c>
      <c r="BV31" s="4">
        <v>78884</v>
      </c>
      <c r="BW31" s="4">
        <v>3065</v>
      </c>
      <c r="BX31" s="4">
        <v>148403</v>
      </c>
      <c r="BY31" s="4">
        <v>0</v>
      </c>
      <c r="BZ31" s="4">
        <v>0</v>
      </c>
      <c r="CA31" s="4">
        <f t="shared" si="7"/>
        <v>820019</v>
      </c>
      <c r="CB31" s="8"/>
      <c r="CC31" s="8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</row>
    <row r="32" spans="1:186" x14ac:dyDescent="0.25">
      <c r="A32" s="72" t="s">
        <v>140</v>
      </c>
      <c r="B32" s="72" t="s">
        <v>141</v>
      </c>
      <c r="C32" s="4">
        <v>2</v>
      </c>
      <c r="D32" s="4">
        <v>0</v>
      </c>
      <c r="E32" s="4">
        <v>0</v>
      </c>
      <c r="F32" s="4">
        <v>0</v>
      </c>
      <c r="G32" s="4">
        <v>3</v>
      </c>
      <c r="H32" s="4">
        <v>2100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46</v>
      </c>
      <c r="O32" s="4">
        <v>0</v>
      </c>
      <c r="P32" s="4">
        <v>0</v>
      </c>
      <c r="Q32" s="4">
        <v>0</v>
      </c>
      <c r="R32" s="4">
        <v>26</v>
      </c>
      <c r="S32" s="4">
        <v>1</v>
      </c>
      <c r="T32" s="4">
        <v>136</v>
      </c>
      <c r="U32" s="4">
        <v>4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36</v>
      </c>
      <c r="AC32" s="4">
        <v>0</v>
      </c>
      <c r="AD32" s="4">
        <v>1201</v>
      </c>
      <c r="AE32" s="4">
        <v>0</v>
      </c>
      <c r="AF32" s="4">
        <v>0</v>
      </c>
      <c r="AG32" s="4">
        <v>-69</v>
      </c>
      <c r="AH32" s="4">
        <v>5</v>
      </c>
      <c r="AI32" s="4">
        <v>0</v>
      </c>
      <c r="AJ32" s="4">
        <v>0</v>
      </c>
      <c r="AK32" s="4">
        <v>0</v>
      </c>
      <c r="AL32" s="4">
        <v>10</v>
      </c>
      <c r="AM32" s="4">
        <v>7876</v>
      </c>
      <c r="AN32" s="4">
        <v>873</v>
      </c>
      <c r="AO32" s="4">
        <v>6749</v>
      </c>
      <c r="AP32" s="4">
        <v>2275</v>
      </c>
      <c r="AQ32" s="4">
        <v>46688</v>
      </c>
      <c r="AR32" s="4">
        <v>0</v>
      </c>
      <c r="AS32" s="4">
        <v>0</v>
      </c>
      <c r="AT32" s="4">
        <v>0</v>
      </c>
      <c r="AU32" s="4">
        <v>31</v>
      </c>
      <c r="AV32" s="4">
        <v>0</v>
      </c>
      <c r="AW32" s="4">
        <v>4</v>
      </c>
      <c r="AX32" s="4">
        <v>0</v>
      </c>
      <c r="AY32" s="4">
        <v>0</v>
      </c>
      <c r="AZ32" s="4">
        <v>26</v>
      </c>
      <c r="BA32" s="4">
        <v>0</v>
      </c>
      <c r="BB32" s="4">
        <v>0</v>
      </c>
      <c r="BC32" s="4">
        <v>143</v>
      </c>
      <c r="BD32" s="4">
        <v>0</v>
      </c>
      <c r="BE32" s="4">
        <v>3526</v>
      </c>
      <c r="BF32" s="4">
        <v>0</v>
      </c>
      <c r="BG32" s="4">
        <v>0</v>
      </c>
      <c r="BH32" s="4">
        <v>23563</v>
      </c>
      <c r="BI32" s="4">
        <v>957</v>
      </c>
      <c r="BJ32" s="4">
        <v>237</v>
      </c>
      <c r="BK32" s="4">
        <v>9</v>
      </c>
      <c r="BL32" s="4">
        <v>0</v>
      </c>
      <c r="BM32" s="4">
        <v>-11</v>
      </c>
      <c r="BN32" s="4">
        <v>0</v>
      </c>
      <c r="BO32" s="4">
        <v>0</v>
      </c>
      <c r="BP32" s="4">
        <v>0</v>
      </c>
      <c r="BQ32" s="4">
        <v>521</v>
      </c>
      <c r="BR32" s="4">
        <v>0</v>
      </c>
      <c r="BS32" s="4">
        <v>0</v>
      </c>
      <c r="BT32" s="4">
        <v>6</v>
      </c>
      <c r="BU32" s="4">
        <v>0</v>
      </c>
      <c r="BV32" s="4">
        <v>3500</v>
      </c>
      <c r="BW32" s="4">
        <v>148</v>
      </c>
      <c r="BX32" s="4">
        <v>0</v>
      </c>
      <c r="BY32" s="4">
        <v>0</v>
      </c>
      <c r="BZ32" s="4">
        <v>0</v>
      </c>
      <c r="CA32" s="4">
        <f t="shared" si="7"/>
        <v>100622</v>
      </c>
      <c r="CB32" s="8"/>
      <c r="CC32" s="8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</row>
    <row r="33" spans="1:186" x14ac:dyDescent="0.25">
      <c r="A33" s="72" t="s">
        <v>142</v>
      </c>
      <c r="B33" s="72" t="s">
        <v>143</v>
      </c>
      <c r="C33" s="4">
        <v>26123</v>
      </c>
      <c r="D33" s="4">
        <v>5327</v>
      </c>
      <c r="E33" s="4">
        <v>5</v>
      </c>
      <c r="F33" s="4">
        <v>396066</v>
      </c>
      <c r="G33" s="4">
        <v>139993</v>
      </c>
      <c r="H33" s="4">
        <v>67933</v>
      </c>
      <c r="I33" s="4">
        <v>10699</v>
      </c>
      <c r="J33" s="4">
        <v>119836</v>
      </c>
      <c r="K33" s="4">
        <v>0</v>
      </c>
      <c r="L33" s="4">
        <v>0</v>
      </c>
      <c r="M33" s="4">
        <v>610</v>
      </c>
      <c r="N33" s="4">
        <v>10711</v>
      </c>
      <c r="O33" s="4">
        <v>15211</v>
      </c>
      <c r="P33" s="4">
        <v>0</v>
      </c>
      <c r="Q33" s="4">
        <v>140960</v>
      </c>
      <c r="R33" s="4">
        <v>328284</v>
      </c>
      <c r="S33" s="4">
        <v>31766</v>
      </c>
      <c r="T33" s="4">
        <v>15048</v>
      </c>
      <c r="U33" s="4">
        <v>50918</v>
      </c>
      <c r="V33" s="4">
        <v>26416</v>
      </c>
      <c r="W33" s="4">
        <v>3174</v>
      </c>
      <c r="X33" s="4">
        <v>0</v>
      </c>
      <c r="Y33" s="4">
        <v>120533</v>
      </c>
      <c r="Z33" s="4">
        <v>14351</v>
      </c>
      <c r="AA33" s="4">
        <v>0</v>
      </c>
      <c r="AB33" s="4">
        <v>168966</v>
      </c>
      <c r="AC33" s="4">
        <v>0</v>
      </c>
      <c r="AD33" s="4">
        <v>155748</v>
      </c>
      <c r="AE33" s="4">
        <v>19074</v>
      </c>
      <c r="AF33" s="4">
        <v>109</v>
      </c>
      <c r="AG33" s="4">
        <v>21352</v>
      </c>
      <c r="AH33" s="4">
        <v>37132</v>
      </c>
      <c r="AI33" s="4">
        <v>4938039</v>
      </c>
      <c r="AJ33" s="4">
        <v>309015</v>
      </c>
      <c r="AK33" s="4">
        <v>12541</v>
      </c>
      <c r="AL33" s="4">
        <v>7638</v>
      </c>
      <c r="AM33" s="4">
        <v>0</v>
      </c>
      <c r="AN33" s="4">
        <v>104303</v>
      </c>
      <c r="AO33" s="4">
        <v>0</v>
      </c>
      <c r="AP33" s="4">
        <v>180383</v>
      </c>
      <c r="AQ33" s="4">
        <v>102467</v>
      </c>
      <c r="AR33" s="4">
        <v>186091</v>
      </c>
      <c r="AS33" s="4">
        <v>15183</v>
      </c>
      <c r="AT33" s="4">
        <v>0</v>
      </c>
      <c r="AU33" s="4">
        <v>556883</v>
      </c>
      <c r="AV33" s="4">
        <v>62028</v>
      </c>
      <c r="AW33" s="4">
        <v>25925</v>
      </c>
      <c r="AX33" s="4">
        <v>60924</v>
      </c>
      <c r="AY33" s="4">
        <v>564417</v>
      </c>
      <c r="AZ33" s="4">
        <v>15</v>
      </c>
      <c r="BA33" s="4">
        <v>0</v>
      </c>
      <c r="BB33" s="4">
        <v>0</v>
      </c>
      <c r="BC33" s="4">
        <v>50874</v>
      </c>
      <c r="BD33" s="4">
        <v>121855</v>
      </c>
      <c r="BE33" s="4">
        <v>78747</v>
      </c>
      <c r="BF33" s="4">
        <v>247264</v>
      </c>
      <c r="BG33" s="4">
        <v>18088</v>
      </c>
      <c r="BH33" s="4">
        <v>3772</v>
      </c>
      <c r="BI33" s="4">
        <v>14255</v>
      </c>
      <c r="BJ33" s="4">
        <v>22016</v>
      </c>
      <c r="BK33" s="4">
        <v>130723</v>
      </c>
      <c r="BL33" s="4">
        <v>59387</v>
      </c>
      <c r="BM33" s="4">
        <v>6361</v>
      </c>
      <c r="BN33" s="4">
        <v>90563</v>
      </c>
      <c r="BO33" s="4">
        <v>373608</v>
      </c>
      <c r="BP33" s="4">
        <v>0</v>
      </c>
      <c r="BQ33" s="4">
        <v>94719</v>
      </c>
      <c r="BR33" s="4">
        <v>944</v>
      </c>
      <c r="BS33" s="4">
        <v>35552</v>
      </c>
      <c r="BT33" s="4">
        <v>41082</v>
      </c>
      <c r="BU33" s="4">
        <v>53412</v>
      </c>
      <c r="BV33" s="4">
        <v>29000</v>
      </c>
      <c r="BW33" s="4">
        <v>511414</v>
      </c>
      <c r="BX33" s="4">
        <v>21612</v>
      </c>
      <c r="BY33" s="4">
        <v>0</v>
      </c>
      <c r="BZ33" s="4">
        <v>0</v>
      </c>
      <c r="CA33" s="4">
        <f t="shared" si="7"/>
        <v>11057445</v>
      </c>
      <c r="CB33" s="8"/>
      <c r="CC33" s="8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</row>
    <row r="34" spans="1:186" x14ac:dyDescent="0.25">
      <c r="A34" s="72" t="s">
        <v>144</v>
      </c>
      <c r="B34" s="72" t="s">
        <v>145</v>
      </c>
      <c r="C34" s="4">
        <v>13189</v>
      </c>
      <c r="D34" s="4">
        <v>30773</v>
      </c>
      <c r="E34" s="4">
        <v>13276</v>
      </c>
      <c r="F34" s="4">
        <v>37038</v>
      </c>
      <c r="G34" s="4">
        <v>21418</v>
      </c>
      <c r="H34" s="4">
        <v>32033</v>
      </c>
      <c r="I34" s="4">
        <v>19964</v>
      </c>
      <c r="J34" s="4">
        <v>34416</v>
      </c>
      <c r="K34" s="4">
        <v>9031</v>
      </c>
      <c r="L34" s="4">
        <v>514</v>
      </c>
      <c r="M34" s="4">
        <v>13847</v>
      </c>
      <c r="N34" s="4">
        <v>2889</v>
      </c>
      <c r="O34" s="4">
        <v>155363</v>
      </c>
      <c r="P34" s="4">
        <v>2362</v>
      </c>
      <c r="Q34" s="4">
        <v>91214</v>
      </c>
      <c r="R34" s="4">
        <v>50130</v>
      </c>
      <c r="S34" s="4">
        <v>14577</v>
      </c>
      <c r="T34" s="4">
        <v>43992</v>
      </c>
      <c r="U34" s="4">
        <v>10082</v>
      </c>
      <c r="V34" s="4">
        <v>19971</v>
      </c>
      <c r="W34" s="4">
        <v>108377</v>
      </c>
      <c r="X34" s="4">
        <v>9378</v>
      </c>
      <c r="Y34" s="4">
        <v>9669</v>
      </c>
      <c r="Z34" s="4">
        <v>2152</v>
      </c>
      <c r="AA34" s="4">
        <v>12148</v>
      </c>
      <c r="AB34" s="4">
        <v>31242</v>
      </c>
      <c r="AC34" s="4">
        <v>26097</v>
      </c>
      <c r="AD34" s="4">
        <v>31572</v>
      </c>
      <c r="AE34" s="4">
        <v>16156</v>
      </c>
      <c r="AF34" s="4">
        <v>11905</v>
      </c>
      <c r="AG34" s="4">
        <v>7073</v>
      </c>
      <c r="AH34" s="4">
        <v>36765</v>
      </c>
      <c r="AI34" s="4">
        <v>298672</v>
      </c>
      <c r="AJ34" s="4">
        <v>8248</v>
      </c>
      <c r="AK34" s="4">
        <v>5703</v>
      </c>
      <c r="AL34" s="4">
        <v>16881</v>
      </c>
      <c r="AM34" s="4">
        <v>59300</v>
      </c>
      <c r="AN34" s="4">
        <v>243585</v>
      </c>
      <c r="AO34" s="4">
        <v>5138</v>
      </c>
      <c r="AP34" s="4">
        <v>32204</v>
      </c>
      <c r="AQ34" s="4">
        <v>45861</v>
      </c>
      <c r="AR34" s="4">
        <v>50149</v>
      </c>
      <c r="AS34" s="4">
        <v>43347</v>
      </c>
      <c r="AT34" s="4">
        <v>8578</v>
      </c>
      <c r="AU34" s="4">
        <v>119962</v>
      </c>
      <c r="AV34" s="4">
        <v>10033</v>
      </c>
      <c r="AW34" s="4">
        <v>5568</v>
      </c>
      <c r="AX34" s="4">
        <v>17035</v>
      </c>
      <c r="AY34" s="4">
        <v>62710</v>
      </c>
      <c r="AZ34" s="4">
        <v>6544</v>
      </c>
      <c r="BA34" s="4">
        <v>17610</v>
      </c>
      <c r="BB34" s="4">
        <v>19444</v>
      </c>
      <c r="BC34" s="4">
        <v>88259</v>
      </c>
      <c r="BD34" s="4">
        <v>28331</v>
      </c>
      <c r="BE34" s="4">
        <v>80320</v>
      </c>
      <c r="BF34" s="4">
        <v>58487</v>
      </c>
      <c r="BG34" s="4">
        <v>54161</v>
      </c>
      <c r="BH34" s="4">
        <v>26590</v>
      </c>
      <c r="BI34" s="4">
        <v>21089</v>
      </c>
      <c r="BJ34" s="4">
        <v>36754</v>
      </c>
      <c r="BK34" s="4">
        <v>46716</v>
      </c>
      <c r="BL34" s="4">
        <v>11542</v>
      </c>
      <c r="BM34" s="4">
        <v>14131</v>
      </c>
      <c r="BN34" s="4">
        <v>14340</v>
      </c>
      <c r="BO34" s="4">
        <v>36663</v>
      </c>
      <c r="BP34" s="4">
        <v>27597</v>
      </c>
      <c r="BQ34" s="4">
        <v>23247</v>
      </c>
      <c r="BR34" s="4">
        <v>36665</v>
      </c>
      <c r="BS34" s="4">
        <v>12599</v>
      </c>
      <c r="BT34" s="4">
        <v>13486</v>
      </c>
      <c r="BU34" s="4">
        <v>3587</v>
      </c>
      <c r="BV34" s="4">
        <v>22192</v>
      </c>
      <c r="BW34" s="4">
        <v>8166</v>
      </c>
      <c r="BX34" s="4">
        <v>11534</v>
      </c>
      <c r="BY34" s="4">
        <v>0</v>
      </c>
      <c r="BZ34" s="4">
        <v>0</v>
      </c>
      <c r="CA34" s="4">
        <f t="shared" si="7"/>
        <v>2671641</v>
      </c>
      <c r="CB34" s="8"/>
      <c r="CC34" s="8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</row>
    <row r="35" spans="1:186" x14ac:dyDescent="0.25">
      <c r="A35" s="72" t="s">
        <v>146</v>
      </c>
      <c r="B35" s="72" t="s">
        <v>147</v>
      </c>
      <c r="C35" s="4">
        <v>695</v>
      </c>
      <c r="D35" s="4">
        <v>9131</v>
      </c>
      <c r="E35" s="4">
        <v>86</v>
      </c>
      <c r="F35" s="4">
        <v>1898</v>
      </c>
      <c r="G35" s="4">
        <v>60</v>
      </c>
      <c r="H35" s="4">
        <v>73</v>
      </c>
      <c r="I35" s="4">
        <v>949</v>
      </c>
      <c r="J35" s="4">
        <v>120</v>
      </c>
      <c r="K35" s="4">
        <v>0</v>
      </c>
      <c r="L35" s="4">
        <v>0</v>
      </c>
      <c r="M35" s="4">
        <v>0</v>
      </c>
      <c r="N35" s="4">
        <v>10</v>
      </c>
      <c r="O35" s="4">
        <v>509</v>
      </c>
      <c r="P35" s="4">
        <v>0</v>
      </c>
      <c r="Q35" s="4">
        <v>3105</v>
      </c>
      <c r="R35" s="4">
        <v>1147</v>
      </c>
      <c r="S35" s="4">
        <v>818</v>
      </c>
      <c r="T35" s="4">
        <v>449</v>
      </c>
      <c r="U35" s="4">
        <v>7526</v>
      </c>
      <c r="V35" s="4">
        <v>136</v>
      </c>
      <c r="W35" s="4">
        <v>392</v>
      </c>
      <c r="X35" s="4">
        <v>0</v>
      </c>
      <c r="Y35" s="4">
        <v>32</v>
      </c>
      <c r="Z35" s="4">
        <v>39</v>
      </c>
      <c r="AA35" s="4">
        <v>507</v>
      </c>
      <c r="AB35" s="4">
        <v>599</v>
      </c>
      <c r="AC35" s="4">
        <v>74</v>
      </c>
      <c r="AD35" s="4">
        <v>624</v>
      </c>
      <c r="AE35" s="4">
        <v>38</v>
      </c>
      <c r="AF35" s="4">
        <v>179</v>
      </c>
      <c r="AG35" s="4">
        <v>0</v>
      </c>
      <c r="AH35" s="4">
        <v>513</v>
      </c>
      <c r="AI35" s="4">
        <v>7383</v>
      </c>
      <c r="AJ35" s="4">
        <v>146</v>
      </c>
      <c r="AK35" s="4">
        <v>57</v>
      </c>
      <c r="AL35" s="4">
        <v>473</v>
      </c>
      <c r="AM35" s="4">
        <v>44</v>
      </c>
      <c r="AN35" s="4">
        <v>296</v>
      </c>
      <c r="AO35" s="4">
        <v>1765</v>
      </c>
      <c r="AP35" s="4">
        <v>2558</v>
      </c>
      <c r="AQ35" s="4">
        <v>11872</v>
      </c>
      <c r="AR35" s="4">
        <v>183</v>
      </c>
      <c r="AS35" s="4">
        <v>0</v>
      </c>
      <c r="AT35" s="4">
        <v>0</v>
      </c>
      <c r="AU35" s="4">
        <v>8271</v>
      </c>
      <c r="AV35" s="4">
        <v>64</v>
      </c>
      <c r="AW35" s="4">
        <v>177</v>
      </c>
      <c r="AX35" s="4">
        <v>48</v>
      </c>
      <c r="AY35" s="4">
        <v>1053</v>
      </c>
      <c r="AZ35" s="4">
        <v>202</v>
      </c>
      <c r="BA35" s="4">
        <v>0</v>
      </c>
      <c r="BB35" s="4">
        <v>0</v>
      </c>
      <c r="BC35" s="4">
        <v>336</v>
      </c>
      <c r="BD35" s="4">
        <v>1323</v>
      </c>
      <c r="BE35" s="4">
        <v>2035</v>
      </c>
      <c r="BF35" s="4">
        <v>832</v>
      </c>
      <c r="BG35" s="4">
        <v>0</v>
      </c>
      <c r="BH35" s="4">
        <v>4801</v>
      </c>
      <c r="BI35" s="4">
        <v>0</v>
      </c>
      <c r="BJ35" s="4">
        <v>41</v>
      </c>
      <c r="BK35" s="4">
        <v>168</v>
      </c>
      <c r="BL35" s="4">
        <v>0</v>
      </c>
      <c r="BM35" s="4">
        <v>114</v>
      </c>
      <c r="BN35" s="4">
        <v>970</v>
      </c>
      <c r="BO35" s="4">
        <v>963</v>
      </c>
      <c r="BP35" s="4">
        <v>0</v>
      </c>
      <c r="BQ35" s="4">
        <v>1316</v>
      </c>
      <c r="BR35" s="4">
        <v>251</v>
      </c>
      <c r="BS35" s="4">
        <v>1186</v>
      </c>
      <c r="BT35" s="4">
        <v>42</v>
      </c>
      <c r="BU35" s="4">
        <v>84</v>
      </c>
      <c r="BV35" s="4">
        <v>2536</v>
      </c>
      <c r="BW35" s="4">
        <v>689</v>
      </c>
      <c r="BX35" s="4">
        <v>19</v>
      </c>
      <c r="BY35" s="4">
        <v>0</v>
      </c>
      <c r="BZ35" s="4">
        <v>0</v>
      </c>
      <c r="CA35" s="4">
        <f t="shared" si="7"/>
        <v>82007</v>
      </c>
      <c r="CB35" s="8"/>
      <c r="CC35" s="8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</row>
    <row r="36" spans="1:186" x14ac:dyDescent="0.25">
      <c r="A36" s="72" t="s">
        <v>148</v>
      </c>
      <c r="B36" s="72" t="s">
        <v>149</v>
      </c>
      <c r="C36" s="4">
        <v>2061</v>
      </c>
      <c r="D36" s="4">
        <v>3252</v>
      </c>
      <c r="E36" s="4">
        <v>2014</v>
      </c>
      <c r="F36" s="4">
        <v>23931</v>
      </c>
      <c r="G36" s="4">
        <v>10545</v>
      </c>
      <c r="H36" s="4">
        <v>6568</v>
      </c>
      <c r="I36" s="4">
        <v>3005</v>
      </c>
      <c r="J36" s="4">
        <v>171757</v>
      </c>
      <c r="K36" s="4">
        <v>4434</v>
      </c>
      <c r="L36" s="4">
        <v>0</v>
      </c>
      <c r="M36" s="4">
        <v>314</v>
      </c>
      <c r="N36" s="4">
        <v>74</v>
      </c>
      <c r="O36" s="4">
        <v>10477</v>
      </c>
      <c r="P36" s="4">
        <v>3</v>
      </c>
      <c r="Q36" s="4">
        <v>10129</v>
      </c>
      <c r="R36" s="4">
        <v>39730</v>
      </c>
      <c r="S36" s="4">
        <v>4485</v>
      </c>
      <c r="T36" s="4">
        <v>545</v>
      </c>
      <c r="U36" s="4">
        <v>23935</v>
      </c>
      <c r="V36" s="4">
        <v>1092</v>
      </c>
      <c r="W36" s="4">
        <v>7741</v>
      </c>
      <c r="X36" s="4">
        <v>4317</v>
      </c>
      <c r="Y36" s="4">
        <v>6739</v>
      </c>
      <c r="Z36" s="4">
        <v>3450</v>
      </c>
      <c r="AA36" s="4">
        <v>208</v>
      </c>
      <c r="AB36" s="4">
        <v>65681</v>
      </c>
      <c r="AC36" s="4">
        <v>2637</v>
      </c>
      <c r="AD36" s="4">
        <v>23266</v>
      </c>
      <c r="AE36" s="4">
        <v>4631</v>
      </c>
      <c r="AF36" s="4">
        <v>4405</v>
      </c>
      <c r="AG36" s="4">
        <v>1328</v>
      </c>
      <c r="AH36" s="4">
        <v>10404</v>
      </c>
      <c r="AI36" s="4">
        <v>295648</v>
      </c>
      <c r="AJ36" s="4">
        <v>23075</v>
      </c>
      <c r="AK36" s="4">
        <v>1750</v>
      </c>
      <c r="AL36" s="4">
        <v>5110</v>
      </c>
      <c r="AM36" s="4">
        <v>791</v>
      </c>
      <c r="AN36" s="4">
        <v>8986</v>
      </c>
      <c r="AO36" s="4">
        <v>48</v>
      </c>
      <c r="AP36" s="4">
        <v>56</v>
      </c>
      <c r="AQ36" s="4">
        <v>19923</v>
      </c>
      <c r="AR36" s="4">
        <v>0</v>
      </c>
      <c r="AS36" s="4">
        <v>26108</v>
      </c>
      <c r="AT36" s="4">
        <v>237</v>
      </c>
      <c r="AU36" s="4">
        <v>53090</v>
      </c>
      <c r="AV36" s="4">
        <v>6388</v>
      </c>
      <c r="AW36" s="4">
        <v>2365</v>
      </c>
      <c r="AX36" s="4">
        <v>117</v>
      </c>
      <c r="AY36" s="4">
        <v>34272</v>
      </c>
      <c r="AZ36" s="4">
        <v>14</v>
      </c>
      <c r="BA36" s="4">
        <v>438</v>
      </c>
      <c r="BB36" s="4">
        <v>0</v>
      </c>
      <c r="BC36" s="4">
        <v>3920</v>
      </c>
      <c r="BD36" s="4">
        <v>13206</v>
      </c>
      <c r="BE36" s="4">
        <v>10049</v>
      </c>
      <c r="BF36" s="4">
        <v>14668</v>
      </c>
      <c r="BG36" s="4">
        <v>0</v>
      </c>
      <c r="BH36" s="4">
        <v>1012</v>
      </c>
      <c r="BI36" s="4">
        <v>6634</v>
      </c>
      <c r="BJ36" s="4">
        <v>3384</v>
      </c>
      <c r="BK36" s="4">
        <v>2643</v>
      </c>
      <c r="BL36" s="4">
        <v>1483</v>
      </c>
      <c r="BM36" s="4">
        <v>19080</v>
      </c>
      <c r="BN36" s="4">
        <v>38983</v>
      </c>
      <c r="BO36" s="4">
        <v>15637</v>
      </c>
      <c r="BP36" s="4">
        <v>0</v>
      </c>
      <c r="BQ36" s="4">
        <v>14562</v>
      </c>
      <c r="BR36" s="4">
        <v>2834</v>
      </c>
      <c r="BS36" s="4">
        <v>11469</v>
      </c>
      <c r="BT36" s="4">
        <v>1891</v>
      </c>
      <c r="BU36" s="4">
        <v>7358</v>
      </c>
      <c r="BV36" s="4">
        <v>290534</v>
      </c>
      <c r="BW36" s="4">
        <v>24009</v>
      </c>
      <c r="BX36" s="4">
        <v>1964</v>
      </c>
      <c r="BY36" s="4">
        <v>0</v>
      </c>
      <c r="BZ36" s="4">
        <v>0</v>
      </c>
      <c r="CA36" s="4">
        <f t="shared" si="7"/>
        <v>1416894</v>
      </c>
      <c r="CB36" s="8"/>
      <c r="CC36" s="8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</row>
    <row r="37" spans="1:186" x14ac:dyDescent="0.25">
      <c r="A37" s="72" t="s">
        <v>150</v>
      </c>
      <c r="B37" s="72" t="s">
        <v>151</v>
      </c>
      <c r="C37" s="4"/>
      <c r="D37" s="4"/>
      <c r="E37" s="4"/>
      <c r="F37" s="4"/>
      <c r="G37" s="4"/>
      <c r="H37" s="4"/>
      <c r="I37" s="4"/>
      <c r="J37" s="4"/>
      <c r="K37" s="4">
        <v>0</v>
      </c>
      <c r="L37" s="4"/>
      <c r="M37" s="4">
        <v>0</v>
      </c>
      <c r="N37" s="4"/>
      <c r="O37" s="4"/>
      <c r="P37" s="4"/>
      <c r="Q37" s="4">
        <v>0</v>
      </c>
      <c r="R37" s="4"/>
      <c r="S37" s="4"/>
      <c r="T37" s="4"/>
      <c r="U37" s="4">
        <v>0</v>
      </c>
      <c r="V37" s="4"/>
      <c r="W37" s="4"/>
      <c r="X37" s="4"/>
      <c r="Y37" s="4"/>
      <c r="Z37" s="4"/>
      <c r="AA37" s="4"/>
      <c r="AB37" s="4"/>
      <c r="AC37" s="4"/>
      <c r="AD37" s="4">
        <v>0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>
        <f t="shared" si="7"/>
        <v>0</v>
      </c>
      <c r="CB37" s="8"/>
      <c r="CC37" s="8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</row>
    <row r="38" spans="1:186" x14ac:dyDescent="0.25">
      <c r="A38" s="72" t="s">
        <v>152</v>
      </c>
      <c r="B38" s="72" t="s">
        <v>153</v>
      </c>
      <c r="C38" s="4">
        <v>965526</v>
      </c>
      <c r="D38" s="4">
        <v>932288</v>
      </c>
      <c r="E38" s="4">
        <v>0</v>
      </c>
      <c r="F38" s="4">
        <v>1145981</v>
      </c>
      <c r="G38" s="4">
        <v>155094</v>
      </c>
      <c r="H38" s="4">
        <v>84281</v>
      </c>
      <c r="I38" s="4">
        <v>261204</v>
      </c>
      <c r="J38" s="4">
        <v>486742</v>
      </c>
      <c r="K38" s="4">
        <v>40699</v>
      </c>
      <c r="L38" s="4">
        <v>86228</v>
      </c>
      <c r="M38" s="4">
        <v>55681</v>
      </c>
      <c r="N38" s="4">
        <v>0</v>
      </c>
      <c r="O38" s="4">
        <v>764005</v>
      </c>
      <c r="P38" s="4">
        <v>0</v>
      </c>
      <c r="Q38" s="4">
        <v>1635226</v>
      </c>
      <c r="R38" s="4">
        <v>735872</v>
      </c>
      <c r="S38" s="4">
        <v>0</v>
      </c>
      <c r="T38" s="4">
        <v>545876</v>
      </c>
      <c r="U38" s="4">
        <v>105314</v>
      </c>
      <c r="V38" s="4">
        <v>132003</v>
      </c>
      <c r="W38" s="4">
        <v>1862278</v>
      </c>
      <c r="X38" s="4">
        <v>71421</v>
      </c>
      <c r="Y38" s="4">
        <v>144595</v>
      </c>
      <c r="Z38" s="4">
        <v>418473</v>
      </c>
      <c r="AA38" s="4">
        <v>0</v>
      </c>
      <c r="AB38" s="4">
        <v>0</v>
      </c>
      <c r="AC38" s="4">
        <v>59071</v>
      </c>
      <c r="AD38" s="4">
        <v>11540</v>
      </c>
      <c r="AE38" s="4">
        <v>0</v>
      </c>
      <c r="AF38" s="4">
        <v>102552</v>
      </c>
      <c r="AG38" s="4">
        <v>145244</v>
      </c>
      <c r="AH38" s="4">
        <v>290009</v>
      </c>
      <c r="AI38" s="4">
        <v>1951495</v>
      </c>
      <c r="AJ38" s="4">
        <v>352843</v>
      </c>
      <c r="AK38" s="4">
        <v>29765</v>
      </c>
      <c r="AL38" s="4">
        <v>0</v>
      </c>
      <c r="AM38" s="4">
        <v>0</v>
      </c>
      <c r="AN38" s="4">
        <v>1042858</v>
      </c>
      <c r="AO38" s="4">
        <v>20110</v>
      </c>
      <c r="AP38" s="4">
        <v>329586</v>
      </c>
      <c r="AQ38" s="4">
        <v>423756</v>
      </c>
      <c r="AR38" s="4">
        <v>89591</v>
      </c>
      <c r="AS38" s="4">
        <v>143366</v>
      </c>
      <c r="AT38" s="4">
        <v>66526</v>
      </c>
      <c r="AU38" s="4">
        <v>2277667</v>
      </c>
      <c r="AV38" s="4">
        <v>79030</v>
      </c>
      <c r="AW38" s="4">
        <v>0</v>
      </c>
      <c r="AX38" s="4">
        <v>0</v>
      </c>
      <c r="AY38" s="4">
        <v>0</v>
      </c>
      <c r="AZ38" s="4">
        <v>0</v>
      </c>
      <c r="BA38" s="4">
        <v>129024</v>
      </c>
      <c r="BB38" s="4">
        <v>104121</v>
      </c>
      <c r="BC38" s="4">
        <v>247350</v>
      </c>
      <c r="BD38" s="4">
        <v>381701</v>
      </c>
      <c r="BE38" s="4">
        <v>349105</v>
      </c>
      <c r="BF38" s="4">
        <v>828380</v>
      </c>
      <c r="BG38" s="4">
        <v>512716</v>
      </c>
      <c r="BH38" s="4">
        <v>443842</v>
      </c>
      <c r="BI38" s="4">
        <v>0</v>
      </c>
      <c r="BJ38" s="4">
        <v>188229</v>
      </c>
      <c r="BK38" s="4">
        <v>176017</v>
      </c>
      <c r="BL38" s="4">
        <v>97310</v>
      </c>
      <c r="BM38" s="4">
        <v>98128</v>
      </c>
      <c r="BN38" s="4">
        <v>135699</v>
      </c>
      <c r="BO38" s="4">
        <v>487541</v>
      </c>
      <c r="BP38" s="4">
        <v>208074</v>
      </c>
      <c r="BQ38" s="4">
        <v>365229</v>
      </c>
      <c r="BR38" s="4">
        <v>145576</v>
      </c>
      <c r="BS38" s="4">
        <v>149576</v>
      </c>
      <c r="BT38" s="4">
        <v>74995</v>
      </c>
      <c r="BU38" s="4">
        <v>0</v>
      </c>
      <c r="BV38" s="4">
        <v>474219</v>
      </c>
      <c r="BW38" s="4">
        <v>866452</v>
      </c>
      <c r="BX38" s="4">
        <v>257336</v>
      </c>
      <c r="BY38" s="4">
        <v>0</v>
      </c>
      <c r="BZ38" s="4">
        <v>0</v>
      </c>
      <c r="CA38" s="4">
        <f t="shared" si="7"/>
        <v>24764416</v>
      </c>
      <c r="CB38" s="8"/>
      <c r="CC38" s="8"/>
      <c r="CD38" s="67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</row>
    <row r="39" spans="1:186" x14ac:dyDescent="0.25">
      <c r="A39" s="72" t="s">
        <v>154</v>
      </c>
      <c r="B39" s="72" t="s">
        <v>155</v>
      </c>
      <c r="C39" s="4">
        <v>17534</v>
      </c>
      <c r="D39" s="4">
        <v>19563</v>
      </c>
      <c r="E39" s="4">
        <v>0</v>
      </c>
      <c r="F39" s="4">
        <v>96459</v>
      </c>
      <c r="G39" s="4">
        <v>83575</v>
      </c>
      <c r="H39" s="4">
        <v>41219</v>
      </c>
      <c r="I39" s="4">
        <v>421</v>
      </c>
      <c r="J39" s="4">
        <v>508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300343</v>
      </c>
      <c r="R39" s="4">
        <v>3306</v>
      </c>
      <c r="S39" s="4">
        <v>0</v>
      </c>
      <c r="T39" s="4">
        <v>20457</v>
      </c>
      <c r="U39" s="4">
        <v>38439</v>
      </c>
      <c r="V39" s="4">
        <v>4340</v>
      </c>
      <c r="W39" s="4">
        <v>0</v>
      </c>
      <c r="X39" s="4">
        <v>0</v>
      </c>
      <c r="Y39" s="4">
        <v>0</v>
      </c>
      <c r="Z39" s="4">
        <v>20968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455302</v>
      </c>
      <c r="AH39" s="4">
        <v>3884</v>
      </c>
      <c r="AI39" s="4">
        <v>138224</v>
      </c>
      <c r="AJ39" s="4">
        <v>2729</v>
      </c>
      <c r="AK39" s="4">
        <v>7378</v>
      </c>
      <c r="AL39" s="4">
        <v>0</v>
      </c>
      <c r="AM39" s="4">
        <v>0</v>
      </c>
      <c r="AN39" s="4">
        <v>50460</v>
      </c>
      <c r="AO39" s="4">
        <v>0</v>
      </c>
      <c r="AP39" s="4">
        <v>5</v>
      </c>
      <c r="AQ39" s="4">
        <v>1328919</v>
      </c>
      <c r="AR39" s="4">
        <v>211742</v>
      </c>
      <c r="AS39" s="4">
        <v>1058</v>
      </c>
      <c r="AT39" s="4">
        <v>30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752</v>
      </c>
      <c r="BC39" s="4">
        <v>8162</v>
      </c>
      <c r="BD39" s="4">
        <v>817501</v>
      </c>
      <c r="BE39" s="4">
        <v>1549</v>
      </c>
      <c r="BF39" s="4">
        <v>97</v>
      </c>
      <c r="BG39" s="4">
        <v>0</v>
      </c>
      <c r="BH39" s="4">
        <v>1096</v>
      </c>
      <c r="BI39" s="4">
        <v>0</v>
      </c>
      <c r="BJ39" s="4">
        <v>36951</v>
      </c>
      <c r="BK39" s="4">
        <v>0</v>
      </c>
      <c r="BL39" s="4">
        <v>20864</v>
      </c>
      <c r="BM39" s="4">
        <v>2000</v>
      </c>
      <c r="BN39" s="4">
        <v>55736</v>
      </c>
      <c r="BO39" s="4">
        <v>522348</v>
      </c>
      <c r="BP39" s="4">
        <v>100</v>
      </c>
      <c r="BQ39" s="4">
        <v>19354</v>
      </c>
      <c r="BR39" s="4">
        <v>218345</v>
      </c>
      <c r="BS39" s="4">
        <v>70366</v>
      </c>
      <c r="BT39" s="4">
        <v>32949</v>
      </c>
      <c r="BU39" s="4">
        <v>3637</v>
      </c>
      <c r="BV39" s="4">
        <v>0</v>
      </c>
      <c r="BW39" s="4">
        <v>0</v>
      </c>
      <c r="BX39" s="4">
        <v>104934</v>
      </c>
      <c r="BY39" s="4">
        <v>0</v>
      </c>
      <c r="BZ39" s="4">
        <v>0</v>
      </c>
      <c r="CA39" s="4">
        <f t="shared" si="7"/>
        <v>4763604</v>
      </c>
      <c r="CB39" s="8"/>
      <c r="CC39" s="8"/>
    </row>
    <row r="40" spans="1:186" x14ac:dyDescent="0.25">
      <c r="A40" s="72" t="s">
        <v>156</v>
      </c>
      <c r="B40" s="72" t="s">
        <v>157</v>
      </c>
      <c r="C40" s="4">
        <v>500404</v>
      </c>
      <c r="D40" s="4">
        <v>136559</v>
      </c>
      <c r="E40" s="4">
        <v>0</v>
      </c>
      <c r="F40" s="4">
        <v>1139435</v>
      </c>
      <c r="G40" s="4">
        <v>71384</v>
      </c>
      <c r="H40" s="4">
        <v>28275</v>
      </c>
      <c r="I40" s="4">
        <v>4441</v>
      </c>
      <c r="J40" s="4">
        <v>676321</v>
      </c>
      <c r="K40" s="4">
        <v>0</v>
      </c>
      <c r="L40" s="4">
        <v>360</v>
      </c>
      <c r="M40" s="4">
        <v>116035</v>
      </c>
      <c r="N40" s="4">
        <v>317958</v>
      </c>
      <c r="O40" s="4">
        <v>0</v>
      </c>
      <c r="P40" s="4">
        <v>0</v>
      </c>
      <c r="Q40" s="4">
        <v>43599</v>
      </c>
      <c r="R40" s="4">
        <v>208544</v>
      </c>
      <c r="S40" s="4">
        <v>0</v>
      </c>
      <c r="T40" s="4">
        <v>345602</v>
      </c>
      <c r="U40" s="4">
        <v>44713</v>
      </c>
      <c r="V40" s="4">
        <v>0</v>
      </c>
      <c r="W40" s="4">
        <v>0</v>
      </c>
      <c r="X40" s="4">
        <v>3575</v>
      </c>
      <c r="Y40" s="4">
        <v>0</v>
      </c>
      <c r="Z40" s="4">
        <v>0</v>
      </c>
      <c r="AA40" s="4">
        <v>0</v>
      </c>
      <c r="AB40" s="4">
        <v>341938</v>
      </c>
      <c r="AC40" s="4">
        <v>69841</v>
      </c>
      <c r="AD40" s="4">
        <v>1355</v>
      </c>
      <c r="AE40" s="4">
        <v>41275</v>
      </c>
      <c r="AF40" s="4">
        <v>33114</v>
      </c>
      <c r="AG40" s="4">
        <v>271296</v>
      </c>
      <c r="AH40" s="4">
        <v>13838</v>
      </c>
      <c r="AI40" s="4">
        <v>289773</v>
      </c>
      <c r="AJ40" s="4">
        <v>7885</v>
      </c>
      <c r="AK40" s="4">
        <v>2417</v>
      </c>
      <c r="AL40" s="4">
        <v>0</v>
      </c>
      <c r="AM40" s="4">
        <v>0</v>
      </c>
      <c r="AN40" s="4">
        <v>52625</v>
      </c>
      <c r="AO40" s="4">
        <v>0</v>
      </c>
      <c r="AP40" s="4">
        <v>101315</v>
      </c>
      <c r="AQ40" s="4">
        <v>1046080</v>
      </c>
      <c r="AR40" s="4">
        <v>14623</v>
      </c>
      <c r="AS40" s="4">
        <v>71849</v>
      </c>
      <c r="AT40" s="4">
        <v>43776</v>
      </c>
      <c r="AU40" s="4">
        <v>4209026</v>
      </c>
      <c r="AV40" s="4">
        <v>560</v>
      </c>
      <c r="AW40" s="4">
        <v>0</v>
      </c>
      <c r="AX40" s="4">
        <v>51938</v>
      </c>
      <c r="AY40" s="4">
        <v>0</v>
      </c>
      <c r="AZ40" s="4">
        <v>0</v>
      </c>
      <c r="BA40" s="4">
        <v>3200</v>
      </c>
      <c r="BB40" s="4">
        <v>45724</v>
      </c>
      <c r="BC40" s="4">
        <v>76944</v>
      </c>
      <c r="BD40" s="4">
        <v>26238</v>
      </c>
      <c r="BE40" s="4">
        <v>91274</v>
      </c>
      <c r="BF40" s="4">
        <v>530525</v>
      </c>
      <c r="BG40" s="4">
        <v>28941</v>
      </c>
      <c r="BH40" s="4">
        <v>29486</v>
      </c>
      <c r="BI40" s="4">
        <v>0</v>
      </c>
      <c r="BJ40" s="4">
        <v>3405</v>
      </c>
      <c r="BK40" s="4">
        <v>49936</v>
      </c>
      <c r="BL40" s="4">
        <v>3302</v>
      </c>
      <c r="BM40" s="4">
        <v>5955</v>
      </c>
      <c r="BN40" s="4">
        <v>41027</v>
      </c>
      <c r="BO40" s="4">
        <v>62730</v>
      </c>
      <c r="BP40" s="4">
        <v>42831</v>
      </c>
      <c r="BQ40" s="4">
        <v>116310</v>
      </c>
      <c r="BR40" s="4">
        <v>7485</v>
      </c>
      <c r="BS40" s="4">
        <v>61224</v>
      </c>
      <c r="BT40" s="4">
        <v>47073</v>
      </c>
      <c r="BU40" s="4">
        <v>0</v>
      </c>
      <c r="BV40" s="4">
        <v>91488</v>
      </c>
      <c r="BW40" s="4">
        <v>46271</v>
      </c>
      <c r="BX40" s="4">
        <v>122118</v>
      </c>
      <c r="BY40" s="4">
        <v>0</v>
      </c>
      <c r="BZ40" s="4">
        <v>0</v>
      </c>
      <c r="CA40" s="4">
        <f t="shared" si="7"/>
        <v>11835216</v>
      </c>
      <c r="CB40" s="8"/>
      <c r="CC40" s="8"/>
    </row>
    <row r="41" spans="1:186" x14ac:dyDescent="0.25">
      <c r="A41" s="72" t="s">
        <v>158</v>
      </c>
      <c r="B41" s="72" t="s">
        <v>159</v>
      </c>
      <c r="C41" s="4">
        <v>486986</v>
      </c>
      <c r="D41" s="4">
        <v>807335</v>
      </c>
      <c r="E41" s="4">
        <v>205</v>
      </c>
      <c r="F41" s="4">
        <v>499254</v>
      </c>
      <c r="G41" s="4">
        <v>216728</v>
      </c>
      <c r="H41" s="4">
        <v>96143</v>
      </c>
      <c r="I41" s="4">
        <v>74087</v>
      </c>
      <c r="J41" s="4">
        <v>606882</v>
      </c>
      <c r="K41" s="4">
        <v>37108</v>
      </c>
      <c r="L41" s="4">
        <v>30</v>
      </c>
      <c r="M41" s="4">
        <v>0</v>
      </c>
      <c r="N41" s="4">
        <v>0</v>
      </c>
      <c r="O41" s="4">
        <v>71753</v>
      </c>
      <c r="P41" s="4">
        <v>0</v>
      </c>
      <c r="Q41" s="4">
        <v>1829516</v>
      </c>
      <c r="R41" s="4">
        <v>1743876</v>
      </c>
      <c r="S41" s="4">
        <v>879838</v>
      </c>
      <c r="T41" s="4">
        <v>61388</v>
      </c>
      <c r="U41" s="4">
        <v>90759</v>
      </c>
      <c r="V41" s="4">
        <v>14635</v>
      </c>
      <c r="W41" s="4">
        <v>0</v>
      </c>
      <c r="X41" s="4">
        <v>0</v>
      </c>
      <c r="Y41" s="4">
        <v>0</v>
      </c>
      <c r="Z41" s="4">
        <v>315201</v>
      </c>
      <c r="AA41" s="4">
        <v>15069</v>
      </c>
      <c r="AB41" s="4">
        <v>243004</v>
      </c>
      <c r="AC41" s="4">
        <v>852</v>
      </c>
      <c r="AD41" s="4">
        <v>5408</v>
      </c>
      <c r="AE41" s="4">
        <v>99608</v>
      </c>
      <c r="AF41" s="4">
        <v>12414</v>
      </c>
      <c r="AG41" s="4">
        <v>16600</v>
      </c>
      <c r="AH41" s="4">
        <v>17544</v>
      </c>
      <c r="AI41" s="4">
        <v>251324</v>
      </c>
      <c r="AJ41" s="4">
        <v>49711</v>
      </c>
      <c r="AK41" s="4">
        <v>1190</v>
      </c>
      <c r="AL41" s="4">
        <v>0</v>
      </c>
      <c r="AM41" s="4">
        <v>0</v>
      </c>
      <c r="AN41" s="4">
        <v>713849</v>
      </c>
      <c r="AO41" s="4">
        <v>1625</v>
      </c>
      <c r="AP41" s="4">
        <v>0</v>
      </c>
      <c r="AQ41" s="4">
        <v>30976</v>
      </c>
      <c r="AR41" s="4">
        <v>65448</v>
      </c>
      <c r="AS41" s="4">
        <v>20005</v>
      </c>
      <c r="AT41" s="4">
        <v>0</v>
      </c>
      <c r="AU41" s="4">
        <v>704403</v>
      </c>
      <c r="AV41" s="4">
        <v>60645</v>
      </c>
      <c r="AW41" s="4">
        <v>0</v>
      </c>
      <c r="AX41" s="4">
        <v>32885</v>
      </c>
      <c r="AY41" s="4">
        <v>7960</v>
      </c>
      <c r="AZ41" s="4">
        <v>0</v>
      </c>
      <c r="BA41" s="4">
        <v>979</v>
      </c>
      <c r="BB41" s="4">
        <v>5446</v>
      </c>
      <c r="BC41" s="4">
        <v>226968</v>
      </c>
      <c r="BD41" s="4">
        <v>224869</v>
      </c>
      <c r="BE41" s="4">
        <v>138278</v>
      </c>
      <c r="BF41" s="4">
        <v>1681372</v>
      </c>
      <c r="BG41" s="4">
        <v>0</v>
      </c>
      <c r="BH41" s="4">
        <v>950049</v>
      </c>
      <c r="BI41" s="4">
        <v>0</v>
      </c>
      <c r="BJ41" s="4">
        <v>355495</v>
      </c>
      <c r="BK41" s="4">
        <v>418770</v>
      </c>
      <c r="BL41" s="4">
        <v>62885</v>
      </c>
      <c r="BM41" s="4">
        <v>38924</v>
      </c>
      <c r="BN41" s="4">
        <v>453757</v>
      </c>
      <c r="BO41" s="4">
        <v>310828</v>
      </c>
      <c r="BP41" s="4">
        <v>110995</v>
      </c>
      <c r="BQ41" s="4">
        <v>140897</v>
      </c>
      <c r="BR41" s="4">
        <v>18689</v>
      </c>
      <c r="BS41" s="4">
        <v>16210</v>
      </c>
      <c r="BT41" s="4">
        <v>79331</v>
      </c>
      <c r="BU41" s="4">
        <v>85670</v>
      </c>
      <c r="BV41" s="4">
        <v>129283</v>
      </c>
      <c r="BW41" s="4">
        <v>864113</v>
      </c>
      <c r="BX41" s="4">
        <v>593973</v>
      </c>
      <c r="BY41" s="4">
        <v>0</v>
      </c>
      <c r="BZ41" s="4">
        <v>0</v>
      </c>
      <c r="CA41" s="4">
        <f t="shared" si="7"/>
        <v>17090025</v>
      </c>
      <c r="CB41" s="8"/>
      <c r="CC41" s="8"/>
    </row>
    <row r="42" spans="1:186" x14ac:dyDescent="0.25">
      <c r="A42" s="72" t="s">
        <v>160</v>
      </c>
      <c r="B42" s="72" t="s">
        <v>161</v>
      </c>
      <c r="C42" s="4">
        <v>461562</v>
      </c>
      <c r="D42" s="4">
        <v>1843546</v>
      </c>
      <c r="E42" s="4">
        <v>88640</v>
      </c>
      <c r="F42" s="4">
        <v>508230</v>
      </c>
      <c r="G42" s="4">
        <v>204142</v>
      </c>
      <c r="H42" s="4">
        <v>325360</v>
      </c>
      <c r="I42" s="4">
        <v>406911</v>
      </c>
      <c r="J42" s="4">
        <v>603390</v>
      </c>
      <c r="K42" s="4">
        <v>202771</v>
      </c>
      <c r="L42" s="4">
        <v>201104</v>
      </c>
      <c r="M42" s="4">
        <v>77101</v>
      </c>
      <c r="N42" s="4">
        <v>0</v>
      </c>
      <c r="O42" s="4">
        <v>3247798</v>
      </c>
      <c r="P42" s="4">
        <v>284696</v>
      </c>
      <c r="Q42" s="4">
        <v>2247966</v>
      </c>
      <c r="R42" s="4">
        <v>1141350</v>
      </c>
      <c r="S42" s="4">
        <v>47511</v>
      </c>
      <c r="T42" s="4">
        <v>872291</v>
      </c>
      <c r="U42" s="4">
        <v>311447</v>
      </c>
      <c r="V42" s="4">
        <v>352153</v>
      </c>
      <c r="W42" s="4">
        <v>0</v>
      </c>
      <c r="X42" s="4">
        <v>284201</v>
      </c>
      <c r="Y42" s="4">
        <v>311917</v>
      </c>
      <c r="Z42" s="4">
        <v>895838</v>
      </c>
      <c r="AA42" s="4">
        <v>454263</v>
      </c>
      <c r="AB42" s="4">
        <v>1924884</v>
      </c>
      <c r="AC42" s="4">
        <v>94502</v>
      </c>
      <c r="AD42" s="4">
        <v>1748323</v>
      </c>
      <c r="AE42" s="4">
        <v>130033</v>
      </c>
      <c r="AF42" s="4">
        <v>348987</v>
      </c>
      <c r="AG42" s="4">
        <v>0</v>
      </c>
      <c r="AH42" s="4">
        <v>704246</v>
      </c>
      <c r="AI42" s="4">
        <v>17494857</v>
      </c>
      <c r="AJ42" s="4">
        <v>1229899</v>
      </c>
      <c r="AK42" s="4">
        <v>122447</v>
      </c>
      <c r="AL42" s="4">
        <v>408297</v>
      </c>
      <c r="AM42" s="4">
        <v>642709</v>
      </c>
      <c r="AN42" s="4">
        <v>4193976</v>
      </c>
      <c r="AO42" s="4">
        <v>11499</v>
      </c>
      <c r="AP42" s="4">
        <v>757178</v>
      </c>
      <c r="AQ42" s="4">
        <v>0</v>
      </c>
      <c r="AR42" s="4">
        <v>443304</v>
      </c>
      <c r="AS42" s="4">
        <v>162190</v>
      </c>
      <c r="AT42" s="4">
        <v>43746</v>
      </c>
      <c r="AU42" s="4">
        <v>23195</v>
      </c>
      <c r="AV42" s="4">
        <v>1269581</v>
      </c>
      <c r="AW42" s="4">
        <v>334749</v>
      </c>
      <c r="AX42" s="4">
        <v>360679</v>
      </c>
      <c r="AY42" s="4">
        <v>3705179</v>
      </c>
      <c r="AZ42" s="4">
        <v>111906</v>
      </c>
      <c r="BA42" s="4">
        <v>169053</v>
      </c>
      <c r="BB42" s="4">
        <v>118100</v>
      </c>
      <c r="BC42" s="4">
        <v>299723</v>
      </c>
      <c r="BD42" s="4">
        <v>614339</v>
      </c>
      <c r="BE42" s="4">
        <v>315186</v>
      </c>
      <c r="BF42" s="4">
        <v>951653</v>
      </c>
      <c r="BG42" s="4">
        <v>1764626</v>
      </c>
      <c r="BH42" s="4">
        <v>9896719</v>
      </c>
      <c r="BI42" s="4">
        <v>795670</v>
      </c>
      <c r="BJ42" s="4">
        <v>449586</v>
      </c>
      <c r="BK42" s="4">
        <v>2142120</v>
      </c>
      <c r="BL42" s="4">
        <v>563165</v>
      </c>
      <c r="BM42" s="4">
        <v>434359</v>
      </c>
      <c r="BN42" s="4">
        <v>1430919</v>
      </c>
      <c r="BO42" s="4">
        <v>1043308</v>
      </c>
      <c r="BP42" s="4">
        <v>574016</v>
      </c>
      <c r="BQ42" s="4">
        <v>563747</v>
      </c>
      <c r="BR42" s="4">
        <v>0</v>
      </c>
      <c r="BS42" s="4">
        <v>272460</v>
      </c>
      <c r="BT42" s="4">
        <v>961866</v>
      </c>
      <c r="BU42" s="4">
        <v>1455432</v>
      </c>
      <c r="BV42" s="4">
        <v>1589075</v>
      </c>
      <c r="BW42" s="4">
        <v>1910120</v>
      </c>
      <c r="BX42" s="4">
        <v>3779857</v>
      </c>
      <c r="BY42" s="4">
        <v>0</v>
      </c>
      <c r="BZ42" s="4">
        <v>0</v>
      </c>
      <c r="CA42" s="4">
        <f t="shared" si="7"/>
        <v>83735653</v>
      </c>
      <c r="CB42" s="8"/>
      <c r="CC42" s="8"/>
    </row>
    <row r="43" spans="1:186" x14ac:dyDescent="0.25">
      <c r="A43" s="72" t="s">
        <v>162</v>
      </c>
      <c r="B43" s="72" t="s">
        <v>163</v>
      </c>
      <c r="C43" s="4"/>
      <c r="D43" s="4"/>
      <c r="E43" s="4"/>
      <c r="F43" s="4"/>
      <c r="G43" s="4"/>
      <c r="H43" s="4"/>
      <c r="I43" s="4"/>
      <c r="J43" s="4"/>
      <c r="K43" s="4">
        <v>0</v>
      </c>
      <c r="L43" s="4"/>
      <c r="M43" s="4">
        <v>0</v>
      </c>
      <c r="N43" s="4"/>
      <c r="O43" s="4"/>
      <c r="P43" s="4"/>
      <c r="Q43" s="4">
        <v>0</v>
      </c>
      <c r="R43" s="4"/>
      <c r="S43" s="4"/>
      <c r="T43" s="4"/>
      <c r="U43" s="4">
        <v>0</v>
      </c>
      <c r="V43" s="4"/>
      <c r="W43" s="4"/>
      <c r="X43" s="4"/>
      <c r="Y43" s="4"/>
      <c r="Z43" s="4"/>
      <c r="AA43" s="4"/>
      <c r="AB43" s="4"/>
      <c r="AC43" s="4"/>
      <c r="AD43" s="4">
        <v>0</v>
      </c>
      <c r="AE43" s="4"/>
      <c r="AF43" s="4"/>
      <c r="AG43" s="4"/>
      <c r="AH43" s="4"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>
        <f t="shared" si="7"/>
        <v>0</v>
      </c>
      <c r="CB43" s="8"/>
      <c r="CC43" s="8"/>
      <c r="CE43" s="12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EA43" s="14"/>
      <c r="EB43" s="14"/>
      <c r="EC43" s="14"/>
    </row>
    <row r="44" spans="1:186" x14ac:dyDescent="0.25">
      <c r="A44" s="72" t="s">
        <v>164</v>
      </c>
      <c r="B44" s="72" t="s">
        <v>165</v>
      </c>
      <c r="C44" s="4">
        <v>5300</v>
      </c>
      <c r="D44" s="4">
        <v>3200</v>
      </c>
      <c r="E44" s="4">
        <v>3340</v>
      </c>
      <c r="F44" s="4">
        <v>64505</v>
      </c>
      <c r="G44" s="4">
        <v>1183</v>
      </c>
      <c r="H44" s="4">
        <v>0</v>
      </c>
      <c r="I44" s="4">
        <v>2345</v>
      </c>
      <c r="J44" s="4">
        <v>5108</v>
      </c>
      <c r="K44" s="4">
        <v>440</v>
      </c>
      <c r="L44" s="4">
        <v>0</v>
      </c>
      <c r="M44" s="4">
        <v>0</v>
      </c>
      <c r="N44" s="4">
        <v>166838</v>
      </c>
      <c r="O44" s="4">
        <v>51022</v>
      </c>
      <c r="P44" s="4">
        <v>0</v>
      </c>
      <c r="Q44" s="4">
        <v>276855</v>
      </c>
      <c r="R44" s="4">
        <v>3000</v>
      </c>
      <c r="S44" s="4">
        <v>0</v>
      </c>
      <c r="T44" s="4">
        <v>90</v>
      </c>
      <c r="U44" s="4">
        <v>27645</v>
      </c>
      <c r="V44" s="4">
        <v>0</v>
      </c>
      <c r="W44" s="4">
        <v>1560</v>
      </c>
      <c r="X44" s="4">
        <v>0</v>
      </c>
      <c r="Y44" s="4">
        <v>27590</v>
      </c>
      <c r="Z44" s="4">
        <v>122783</v>
      </c>
      <c r="AA44" s="4">
        <v>375</v>
      </c>
      <c r="AB44" s="4">
        <v>11872</v>
      </c>
      <c r="AC44" s="4">
        <v>0</v>
      </c>
      <c r="AD44" s="4">
        <v>17831</v>
      </c>
      <c r="AE44" s="4">
        <v>0</v>
      </c>
      <c r="AF44" s="4">
        <v>8258</v>
      </c>
      <c r="AG44" s="4">
        <v>15000</v>
      </c>
      <c r="AH44" s="4">
        <v>47169</v>
      </c>
      <c r="AI44" s="4">
        <v>64076</v>
      </c>
      <c r="AJ44" s="4">
        <v>72146</v>
      </c>
      <c r="AK44" s="4">
        <v>0</v>
      </c>
      <c r="AL44" s="4">
        <v>10</v>
      </c>
      <c r="AM44" s="4">
        <v>0</v>
      </c>
      <c r="AN44" s="4">
        <v>81993</v>
      </c>
      <c r="AO44" s="4">
        <v>54296</v>
      </c>
      <c r="AP44" s="4">
        <v>38070</v>
      </c>
      <c r="AQ44" s="4">
        <v>28004</v>
      </c>
      <c r="AR44" s="4">
        <v>12450</v>
      </c>
      <c r="AS44" s="4">
        <v>12000</v>
      </c>
      <c r="AT44" s="4">
        <v>0</v>
      </c>
      <c r="AU44" s="4">
        <v>341275</v>
      </c>
      <c r="AV44" s="4">
        <v>8820</v>
      </c>
      <c r="AW44" s="4">
        <v>31540</v>
      </c>
      <c r="AX44" s="4">
        <v>41400</v>
      </c>
      <c r="AY44" s="4">
        <v>100468</v>
      </c>
      <c r="AZ44" s="4">
        <v>7800</v>
      </c>
      <c r="BA44" s="4">
        <v>34327</v>
      </c>
      <c r="BB44" s="4">
        <v>155</v>
      </c>
      <c r="BC44" s="4">
        <v>4740</v>
      </c>
      <c r="BD44" s="4">
        <v>4987</v>
      </c>
      <c r="BE44" s="4">
        <v>4818</v>
      </c>
      <c r="BF44" s="4">
        <v>14422</v>
      </c>
      <c r="BG44" s="4">
        <v>466</v>
      </c>
      <c r="BH44" s="4">
        <v>409574</v>
      </c>
      <c r="BI44" s="4">
        <v>295</v>
      </c>
      <c r="BJ44" s="4">
        <v>0</v>
      </c>
      <c r="BK44" s="4">
        <v>2500</v>
      </c>
      <c r="BL44" s="4">
        <v>0</v>
      </c>
      <c r="BM44" s="4">
        <v>0</v>
      </c>
      <c r="BN44" s="4">
        <v>450</v>
      </c>
      <c r="BO44" s="4">
        <v>22745</v>
      </c>
      <c r="BP44" s="4">
        <v>44811</v>
      </c>
      <c r="BQ44" s="4">
        <v>18460</v>
      </c>
      <c r="BR44" s="4">
        <v>0</v>
      </c>
      <c r="BS44" s="4">
        <v>0</v>
      </c>
      <c r="BT44" s="4">
        <v>1900</v>
      </c>
      <c r="BU44" s="4">
        <v>16926</v>
      </c>
      <c r="BV44" s="4">
        <v>53342</v>
      </c>
      <c r="BW44" s="4">
        <v>228881</v>
      </c>
      <c r="BX44" s="4">
        <v>256285</v>
      </c>
      <c r="BY44" s="4">
        <v>0</v>
      </c>
      <c r="BZ44" s="4">
        <v>0</v>
      </c>
      <c r="CA44" s="4">
        <f t="shared" si="7"/>
        <v>2877741</v>
      </c>
      <c r="CB44" s="8"/>
      <c r="CC44" s="8"/>
      <c r="CE44" s="73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EA44" s="4"/>
      <c r="EB44" s="4"/>
      <c r="EC44" s="4"/>
      <c r="EG44" s="4"/>
    </row>
    <row r="45" spans="1:186" x14ac:dyDescent="0.25">
      <c r="A45" s="72" t="s">
        <v>166</v>
      </c>
      <c r="B45" s="72" t="s">
        <v>167</v>
      </c>
      <c r="C45" s="4">
        <v>17578</v>
      </c>
      <c r="D45" s="4">
        <v>197022</v>
      </c>
      <c r="E45" s="4">
        <v>1019</v>
      </c>
      <c r="F45" s="4">
        <v>432</v>
      </c>
      <c r="G45" s="4">
        <v>112038</v>
      </c>
      <c r="H45" s="4">
        <v>64973</v>
      </c>
      <c r="I45" s="4">
        <v>120</v>
      </c>
      <c r="J45" s="4">
        <v>263392</v>
      </c>
      <c r="K45" s="4">
        <v>28892</v>
      </c>
      <c r="L45" s="4">
        <v>0</v>
      </c>
      <c r="M45" s="4">
        <v>67614</v>
      </c>
      <c r="N45" s="4">
        <v>118710</v>
      </c>
      <c r="O45" s="4">
        <v>276999</v>
      </c>
      <c r="P45" s="4">
        <v>0</v>
      </c>
      <c r="Q45" s="4">
        <v>903008</v>
      </c>
      <c r="R45" s="4">
        <v>633755</v>
      </c>
      <c r="S45" s="4">
        <v>0</v>
      </c>
      <c r="T45" s="4">
        <v>0</v>
      </c>
      <c r="U45" s="4">
        <v>8570</v>
      </c>
      <c r="V45" s="4">
        <v>0</v>
      </c>
      <c r="W45" s="4">
        <v>38497</v>
      </c>
      <c r="X45" s="4">
        <v>0</v>
      </c>
      <c r="Y45" s="4">
        <v>12038</v>
      </c>
      <c r="Z45" s="4">
        <v>83886</v>
      </c>
      <c r="AA45" s="4">
        <v>0</v>
      </c>
      <c r="AB45" s="4">
        <v>0</v>
      </c>
      <c r="AC45" s="4">
        <v>141590</v>
      </c>
      <c r="AD45" s="4">
        <v>132723</v>
      </c>
      <c r="AE45" s="4">
        <v>0</v>
      </c>
      <c r="AF45" s="4">
        <v>285325</v>
      </c>
      <c r="AG45" s="4">
        <v>0</v>
      </c>
      <c r="AH45" s="4">
        <v>340647</v>
      </c>
      <c r="AI45" s="4">
        <v>2707057</v>
      </c>
      <c r="AJ45" s="4">
        <v>25415</v>
      </c>
      <c r="AK45" s="4">
        <v>0</v>
      </c>
      <c r="AL45" s="4">
        <v>7420</v>
      </c>
      <c r="AM45" s="4">
        <v>84789</v>
      </c>
      <c r="AN45" s="4">
        <v>943766</v>
      </c>
      <c r="AO45" s="4">
        <v>0</v>
      </c>
      <c r="AP45" s="4">
        <v>92130</v>
      </c>
      <c r="AQ45" s="4">
        <v>1109914</v>
      </c>
      <c r="AR45" s="4">
        <v>95810</v>
      </c>
      <c r="AS45" s="4">
        <v>18029</v>
      </c>
      <c r="AT45" s="4">
        <v>2820</v>
      </c>
      <c r="AU45" s="4">
        <v>0</v>
      </c>
      <c r="AV45" s="4">
        <v>7322</v>
      </c>
      <c r="AW45" s="4">
        <v>7587</v>
      </c>
      <c r="AX45" s="4">
        <v>431055</v>
      </c>
      <c r="AY45" s="4">
        <v>-16747</v>
      </c>
      <c r="AZ45" s="4">
        <v>9491</v>
      </c>
      <c r="BA45" s="4">
        <v>20412</v>
      </c>
      <c r="BB45" s="4">
        <v>56806</v>
      </c>
      <c r="BC45" s="4">
        <v>149711</v>
      </c>
      <c r="BD45" s="4">
        <v>491272</v>
      </c>
      <c r="BE45" s="4">
        <v>1515</v>
      </c>
      <c r="BF45" s="4">
        <v>213183</v>
      </c>
      <c r="BG45" s="4">
        <v>6602</v>
      </c>
      <c r="BH45" s="4">
        <v>110817</v>
      </c>
      <c r="BI45" s="4">
        <v>5000</v>
      </c>
      <c r="BJ45" s="4">
        <v>51516</v>
      </c>
      <c r="BK45" s="4">
        <v>347510</v>
      </c>
      <c r="BL45" s="4">
        <v>16294</v>
      </c>
      <c r="BM45" s="4">
        <v>15052</v>
      </c>
      <c r="BN45" s="4">
        <v>89596</v>
      </c>
      <c r="BO45" s="4">
        <v>206213</v>
      </c>
      <c r="BP45" s="4">
        <v>263720</v>
      </c>
      <c r="BQ45" s="4">
        <v>85557</v>
      </c>
      <c r="BR45" s="4">
        <v>27209</v>
      </c>
      <c r="BS45" s="4">
        <v>62706</v>
      </c>
      <c r="BT45" s="4">
        <v>4915</v>
      </c>
      <c r="BU45" s="4">
        <v>256423</v>
      </c>
      <c r="BV45" s="4">
        <v>22116</v>
      </c>
      <c r="BW45" s="4">
        <v>491221</v>
      </c>
      <c r="BX45" s="4">
        <v>7330689</v>
      </c>
      <c r="BY45" s="4">
        <v>88586</v>
      </c>
      <c r="BZ45" s="4">
        <v>0</v>
      </c>
      <c r="CA45" s="4">
        <f t="shared" si="7"/>
        <v>19669327</v>
      </c>
      <c r="CB45" s="8"/>
      <c r="CC45" s="8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EA45" s="4"/>
      <c r="EB45" s="4"/>
      <c r="EC45" s="4"/>
      <c r="EG45" s="4"/>
    </row>
    <row r="46" spans="1:186" x14ac:dyDescent="0.25">
      <c r="A46" s="72" t="s">
        <v>168</v>
      </c>
      <c r="B46" s="72" t="s">
        <v>169</v>
      </c>
      <c r="C46" s="4">
        <v>1360</v>
      </c>
      <c r="D46" s="4">
        <v>125988</v>
      </c>
      <c r="E46" s="4">
        <v>99231</v>
      </c>
      <c r="F46" s="4">
        <v>529231</v>
      </c>
      <c r="G46" s="4">
        <v>253359</v>
      </c>
      <c r="H46" s="4">
        <v>187670</v>
      </c>
      <c r="I46" s="4">
        <v>264116</v>
      </c>
      <c r="J46" s="4">
        <v>1179986</v>
      </c>
      <c r="K46" s="4">
        <v>34808</v>
      </c>
      <c r="L46" s="4">
        <v>239410</v>
      </c>
      <c r="M46" s="4">
        <v>26584</v>
      </c>
      <c r="N46" s="4">
        <v>869345</v>
      </c>
      <c r="O46" s="4">
        <v>1879168</v>
      </c>
      <c r="P46" s="4">
        <v>135537</v>
      </c>
      <c r="Q46" s="4">
        <v>2221563</v>
      </c>
      <c r="R46" s="4">
        <v>342424</v>
      </c>
      <c r="S46" s="4">
        <v>191382</v>
      </c>
      <c r="T46" s="4">
        <v>386871</v>
      </c>
      <c r="U46" s="4">
        <v>185363</v>
      </c>
      <c r="V46" s="4">
        <v>358514</v>
      </c>
      <c r="W46" s="4">
        <v>476576</v>
      </c>
      <c r="X46" s="4">
        <v>154862</v>
      </c>
      <c r="Y46" s="4">
        <v>16808</v>
      </c>
      <c r="Z46" s="4">
        <v>574747</v>
      </c>
      <c r="AA46" s="4">
        <v>154269</v>
      </c>
      <c r="AB46" s="4">
        <v>91566</v>
      </c>
      <c r="AC46" s="4">
        <v>145625</v>
      </c>
      <c r="AD46" s="4">
        <v>786462</v>
      </c>
      <c r="AE46" s="4">
        <v>279398</v>
      </c>
      <c r="AF46" s="4">
        <v>0</v>
      </c>
      <c r="AG46" s="4">
        <v>248241</v>
      </c>
      <c r="AH46" s="4">
        <v>9418</v>
      </c>
      <c r="AI46" s="4">
        <v>3378951</v>
      </c>
      <c r="AJ46" s="4">
        <v>320704</v>
      </c>
      <c r="AK46" s="4">
        <v>47244</v>
      </c>
      <c r="AL46" s="4">
        <v>14134</v>
      </c>
      <c r="AM46" s="4">
        <v>164407</v>
      </c>
      <c r="AN46" s="4">
        <v>3148968</v>
      </c>
      <c r="AO46" s="4">
        <v>17171</v>
      </c>
      <c r="AP46" s="4">
        <v>280950</v>
      </c>
      <c r="AQ46" s="4">
        <v>299324</v>
      </c>
      <c r="AR46" s="4">
        <v>342272</v>
      </c>
      <c r="AS46" s="4">
        <v>425032</v>
      </c>
      <c r="AT46" s="4">
        <v>20418</v>
      </c>
      <c r="AU46" s="4">
        <v>897029</v>
      </c>
      <c r="AV46" s="4">
        <v>513684</v>
      </c>
      <c r="AW46" s="4">
        <v>126332</v>
      </c>
      <c r="AX46" s="4">
        <v>238374</v>
      </c>
      <c r="AY46" s="4">
        <v>644289</v>
      </c>
      <c r="AZ46" s="4">
        <v>18302</v>
      </c>
      <c r="BA46" s="4">
        <v>377505</v>
      </c>
      <c r="BB46" s="4">
        <v>182588</v>
      </c>
      <c r="BC46" s="4">
        <v>567866</v>
      </c>
      <c r="BD46" s="4">
        <v>1187964</v>
      </c>
      <c r="BE46" s="4">
        <v>7703</v>
      </c>
      <c r="BF46" s="4">
        <v>1070311</v>
      </c>
      <c r="BG46" s="4">
        <v>183055</v>
      </c>
      <c r="BH46" s="4">
        <v>12310</v>
      </c>
      <c r="BI46" s="4">
        <v>156905</v>
      </c>
      <c r="BJ46" s="4">
        <v>282226</v>
      </c>
      <c r="BK46" s="4">
        <v>755930</v>
      </c>
      <c r="BL46" s="4">
        <v>133276</v>
      </c>
      <c r="BM46" s="4">
        <v>196843</v>
      </c>
      <c r="BN46" s="4">
        <v>347350</v>
      </c>
      <c r="BO46" s="4">
        <v>914775</v>
      </c>
      <c r="BP46" s="4">
        <v>1341607</v>
      </c>
      <c r="BQ46" s="4">
        <v>672989</v>
      </c>
      <c r="BR46" s="4">
        <v>290393</v>
      </c>
      <c r="BS46" s="4">
        <v>319039</v>
      </c>
      <c r="BT46" s="4">
        <v>282816</v>
      </c>
      <c r="BU46" s="4">
        <v>235074</v>
      </c>
      <c r="BV46" s="4">
        <v>427299</v>
      </c>
      <c r="BW46" s="4">
        <v>877145</v>
      </c>
      <c r="BX46" s="4">
        <v>1003250</v>
      </c>
      <c r="BY46" s="4">
        <v>0</v>
      </c>
      <c r="BZ46" s="4">
        <v>0</v>
      </c>
      <c r="CA46" s="4">
        <f t="shared" si="7"/>
        <v>35173686</v>
      </c>
      <c r="CB46" s="8"/>
      <c r="CC46" s="8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EA46" s="4"/>
      <c r="EB46" s="4"/>
      <c r="EC46" s="4"/>
      <c r="EG46" s="4"/>
    </row>
    <row r="47" spans="1:186" x14ac:dyDescent="0.25">
      <c r="A47" s="72" t="s">
        <v>170</v>
      </c>
      <c r="B47" s="72" t="s">
        <v>171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195</v>
      </c>
      <c r="L47" s="4">
        <v>0</v>
      </c>
      <c r="M47" s="4">
        <v>2280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89321</v>
      </c>
      <c r="W47" s="4">
        <v>0</v>
      </c>
      <c r="X47" s="4">
        <v>0</v>
      </c>
      <c r="Y47" s="4">
        <v>0</v>
      </c>
      <c r="Z47" s="4">
        <v>108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1053461</v>
      </c>
      <c r="AI47" s="4">
        <v>0</v>
      </c>
      <c r="AJ47" s="4">
        <v>0</v>
      </c>
      <c r="AK47" s="4">
        <v>0</v>
      </c>
      <c r="AL47" s="4">
        <v>0</v>
      </c>
      <c r="AM47" s="4">
        <v>2770</v>
      </c>
      <c r="AN47" s="4">
        <v>0</v>
      </c>
      <c r="AO47" s="4">
        <v>118914</v>
      </c>
      <c r="AP47" s="4">
        <v>7692</v>
      </c>
      <c r="AQ47" s="4">
        <v>0</v>
      </c>
      <c r="AR47" s="4">
        <v>88764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22906</v>
      </c>
      <c r="BX47" s="4">
        <v>922058</v>
      </c>
      <c r="BY47" s="4">
        <v>0</v>
      </c>
      <c r="BZ47" s="4">
        <v>0</v>
      </c>
      <c r="CA47" s="4">
        <f t="shared" si="7"/>
        <v>2308469</v>
      </c>
      <c r="CB47" s="8"/>
      <c r="CC47" s="8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EA47" s="4"/>
      <c r="EB47" s="4"/>
      <c r="EC47" s="4"/>
      <c r="EG47" s="4"/>
    </row>
    <row r="48" spans="1:186" x14ac:dyDescent="0.25">
      <c r="A48" s="72" t="s">
        <v>172</v>
      </c>
      <c r="B48" s="72" t="s">
        <v>173</v>
      </c>
      <c r="C48" s="4">
        <v>0</v>
      </c>
      <c r="D48" s="4">
        <v>39388</v>
      </c>
      <c r="E48" s="4">
        <v>5828</v>
      </c>
      <c r="F48" s="4">
        <v>0</v>
      </c>
      <c r="G48" s="4">
        <v>0</v>
      </c>
      <c r="H48" s="4">
        <v>0</v>
      </c>
      <c r="I48" s="4">
        <v>0</v>
      </c>
      <c r="J48" s="4">
        <v>19795</v>
      </c>
      <c r="K48" s="4">
        <v>15575</v>
      </c>
      <c r="L48" s="4">
        <v>0</v>
      </c>
      <c r="M48" s="4">
        <v>0</v>
      </c>
      <c r="N48" s="4">
        <v>12496</v>
      </c>
      <c r="O48" s="4">
        <v>62800</v>
      </c>
      <c r="P48" s="4">
        <v>110</v>
      </c>
      <c r="Q48" s="4">
        <v>24573</v>
      </c>
      <c r="R48" s="4">
        <v>0</v>
      </c>
      <c r="S48" s="4">
        <v>15175</v>
      </c>
      <c r="T48" s="4">
        <v>1371</v>
      </c>
      <c r="U48" s="4">
        <v>0</v>
      </c>
      <c r="V48" s="4">
        <v>0</v>
      </c>
      <c r="W48" s="4">
        <v>0</v>
      </c>
      <c r="X48" s="4">
        <v>0</v>
      </c>
      <c r="Y48" s="4">
        <v>2372</v>
      </c>
      <c r="Z48" s="4">
        <v>0</v>
      </c>
      <c r="AA48" s="4">
        <v>2719</v>
      </c>
      <c r="AB48" s="4">
        <v>0</v>
      </c>
      <c r="AC48" s="4">
        <v>467</v>
      </c>
      <c r="AD48" s="4">
        <v>-5878</v>
      </c>
      <c r="AE48" s="4">
        <v>0</v>
      </c>
      <c r="AF48" s="4">
        <v>1625</v>
      </c>
      <c r="AG48" s="4">
        <v>0</v>
      </c>
      <c r="AH48" s="4">
        <v>0</v>
      </c>
      <c r="AI48" s="4">
        <v>17696</v>
      </c>
      <c r="AJ48" s="4">
        <v>43903</v>
      </c>
      <c r="AK48" s="4">
        <v>3526</v>
      </c>
      <c r="AL48" s="4">
        <v>0</v>
      </c>
      <c r="AM48" s="4">
        <v>0</v>
      </c>
      <c r="AN48" s="4">
        <v>283501</v>
      </c>
      <c r="AO48" s="4">
        <v>700339</v>
      </c>
      <c r="AP48" s="4">
        <v>34</v>
      </c>
      <c r="AQ48" s="4">
        <v>0</v>
      </c>
      <c r="AR48" s="4">
        <v>85629</v>
      </c>
      <c r="AS48" s="4">
        <v>0</v>
      </c>
      <c r="AT48" s="4">
        <v>0</v>
      </c>
      <c r="AU48" s="4">
        <v>119785</v>
      </c>
      <c r="AV48" s="4">
        <v>23491</v>
      </c>
      <c r="AW48" s="4">
        <v>12183</v>
      </c>
      <c r="AX48" s="4">
        <v>5984</v>
      </c>
      <c r="AY48" s="4">
        <v>67594</v>
      </c>
      <c r="AZ48" s="4">
        <v>0</v>
      </c>
      <c r="BA48" s="4">
        <v>129023</v>
      </c>
      <c r="BB48" s="4">
        <v>8768</v>
      </c>
      <c r="BC48" s="4">
        <v>28100</v>
      </c>
      <c r="BD48" s="4">
        <v>94240</v>
      </c>
      <c r="BE48" s="4">
        <v>0</v>
      </c>
      <c r="BF48" s="4">
        <v>14417</v>
      </c>
      <c r="BG48" s="4">
        <v>7457</v>
      </c>
      <c r="BH48" s="4">
        <v>347871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2325</v>
      </c>
      <c r="BO48" s="4">
        <v>0</v>
      </c>
      <c r="BP48" s="4">
        <v>0</v>
      </c>
      <c r="BQ48" s="4">
        <v>267034</v>
      </c>
      <c r="BR48" s="4">
        <v>0</v>
      </c>
      <c r="BS48" s="4">
        <v>0</v>
      </c>
      <c r="BT48" s="4">
        <v>0</v>
      </c>
      <c r="BU48" s="4">
        <v>0</v>
      </c>
      <c r="BV48" s="4">
        <v>2293</v>
      </c>
      <c r="BW48" s="4">
        <v>200</v>
      </c>
      <c r="BX48" s="4">
        <v>0</v>
      </c>
      <c r="BY48" s="4">
        <v>324</v>
      </c>
      <c r="BZ48" s="4">
        <v>0</v>
      </c>
      <c r="CA48" s="4">
        <f t="shared" si="7"/>
        <v>2464133</v>
      </c>
      <c r="CB48" s="8"/>
      <c r="CC48" s="8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EA48" s="4"/>
      <c r="EB48" s="4"/>
      <c r="EC48" s="4"/>
      <c r="EG48" s="4"/>
    </row>
    <row r="49" spans="1:137" x14ac:dyDescent="0.25">
      <c r="A49" s="72" t="s">
        <v>174</v>
      </c>
      <c r="B49" s="72" t="s">
        <v>175</v>
      </c>
      <c r="C49" s="4"/>
      <c r="D49" s="4"/>
      <c r="E49" s="4"/>
      <c r="F49" s="4"/>
      <c r="G49" s="4"/>
      <c r="H49" s="4"/>
      <c r="I49" s="4"/>
      <c r="J49" s="4"/>
      <c r="K49" s="4">
        <v>0</v>
      </c>
      <c r="L49" s="4"/>
      <c r="M49" s="4">
        <v>0</v>
      </c>
      <c r="N49" s="4"/>
      <c r="O49" s="4"/>
      <c r="P49" s="4"/>
      <c r="Q49" s="4">
        <v>0</v>
      </c>
      <c r="R49" s="4"/>
      <c r="S49" s="4"/>
      <c r="T49" s="4"/>
      <c r="U49" s="4">
        <v>0</v>
      </c>
      <c r="V49" s="4"/>
      <c r="W49" s="4"/>
      <c r="X49" s="4"/>
      <c r="Y49" s="4"/>
      <c r="Z49" s="4"/>
      <c r="AA49" s="4"/>
      <c r="AB49" s="4"/>
      <c r="AC49" s="4"/>
      <c r="AD49" s="4">
        <v>0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>
        <f t="shared" si="7"/>
        <v>0</v>
      </c>
      <c r="CB49" s="8"/>
      <c r="CC49" s="8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EA49" s="4"/>
      <c r="EB49" s="4"/>
      <c r="EC49" s="4"/>
      <c r="EG49" s="4"/>
    </row>
    <row r="50" spans="1:137" x14ac:dyDescent="0.25">
      <c r="A50" s="72" t="s">
        <v>176</v>
      </c>
      <c r="B50" s="72" t="s">
        <v>177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40984</v>
      </c>
      <c r="R50" s="4">
        <v>31160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63921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21167</v>
      </c>
      <c r="AV50" s="4">
        <v>0</v>
      </c>
      <c r="AW50" s="4">
        <v>0</v>
      </c>
      <c r="AX50" s="4">
        <v>4051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893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112767</v>
      </c>
      <c r="BP50" s="4">
        <v>0</v>
      </c>
      <c r="BQ50" s="4">
        <v>9353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124445</v>
      </c>
      <c r="BY50" s="4">
        <v>0</v>
      </c>
      <c r="BZ50" s="4">
        <v>0</v>
      </c>
      <c r="CA50" s="4">
        <f t="shared" si="7"/>
        <v>408741</v>
      </c>
      <c r="CB50" s="8"/>
      <c r="CC50" s="8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EA50" s="4"/>
      <c r="EB50" s="4"/>
      <c r="EC50" s="4"/>
      <c r="EG50" s="4"/>
    </row>
    <row r="51" spans="1:137" x14ac:dyDescent="0.25">
      <c r="A51" s="72" t="s">
        <v>178</v>
      </c>
      <c r="B51" s="72" t="s">
        <v>179</v>
      </c>
      <c r="C51" s="4">
        <v>74316</v>
      </c>
      <c r="D51" s="4">
        <v>2512</v>
      </c>
      <c r="E51" s="4">
        <v>46</v>
      </c>
      <c r="F51" s="4">
        <v>0</v>
      </c>
      <c r="G51" s="4">
        <v>49796</v>
      </c>
      <c r="H51" s="4">
        <v>4195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26136</v>
      </c>
      <c r="P51" s="4">
        <v>0</v>
      </c>
      <c r="Q51" s="4">
        <v>395</v>
      </c>
      <c r="R51" s="4">
        <v>41781</v>
      </c>
      <c r="S51" s="4">
        <v>427</v>
      </c>
      <c r="T51" s="4">
        <v>222</v>
      </c>
      <c r="U51" s="4">
        <v>10391</v>
      </c>
      <c r="V51" s="4">
        <v>0</v>
      </c>
      <c r="W51" s="4">
        <v>291</v>
      </c>
      <c r="X51" s="4">
        <v>0</v>
      </c>
      <c r="Y51" s="4">
        <v>49502</v>
      </c>
      <c r="Z51" s="4">
        <v>0</v>
      </c>
      <c r="AA51" s="4">
        <v>50303</v>
      </c>
      <c r="AB51" s="4">
        <v>0</v>
      </c>
      <c r="AC51" s="4">
        <v>41678</v>
      </c>
      <c r="AD51" s="4">
        <v>40341</v>
      </c>
      <c r="AE51" s="4">
        <v>0</v>
      </c>
      <c r="AF51" s="4">
        <v>11135</v>
      </c>
      <c r="AG51" s="4">
        <v>0</v>
      </c>
      <c r="AH51" s="4">
        <v>37778</v>
      </c>
      <c r="AI51" s="4">
        <v>193676</v>
      </c>
      <c r="AJ51" s="4">
        <v>26060</v>
      </c>
      <c r="AK51" s="4">
        <v>7252</v>
      </c>
      <c r="AL51" s="4">
        <v>0</v>
      </c>
      <c r="AM51" s="4">
        <v>0</v>
      </c>
      <c r="AN51" s="4">
        <v>64460</v>
      </c>
      <c r="AO51" s="4">
        <v>0</v>
      </c>
      <c r="AP51" s="4">
        <v>0</v>
      </c>
      <c r="AQ51" s="4">
        <v>186567</v>
      </c>
      <c r="AR51" s="4">
        <v>0</v>
      </c>
      <c r="AS51" s="4">
        <v>1460</v>
      </c>
      <c r="AT51" s="4">
        <v>0</v>
      </c>
      <c r="AU51" s="4">
        <v>233910</v>
      </c>
      <c r="AV51" s="4">
        <v>0</v>
      </c>
      <c r="AW51" s="4">
        <v>0</v>
      </c>
      <c r="AX51" s="4">
        <v>0</v>
      </c>
      <c r="AY51" s="4">
        <v>32567</v>
      </c>
      <c r="AZ51" s="4">
        <v>0</v>
      </c>
      <c r="BA51" s="4">
        <v>10485</v>
      </c>
      <c r="BB51" s="4">
        <v>0</v>
      </c>
      <c r="BC51" s="4">
        <v>50503</v>
      </c>
      <c r="BD51" s="4">
        <v>11811</v>
      </c>
      <c r="BE51" s="4">
        <v>334571</v>
      </c>
      <c r="BF51" s="4">
        <v>48793</v>
      </c>
      <c r="BG51" s="4">
        <v>22344</v>
      </c>
      <c r="BH51" s="4">
        <v>4685</v>
      </c>
      <c r="BI51" s="4">
        <v>0</v>
      </c>
      <c r="BJ51" s="4">
        <v>375</v>
      </c>
      <c r="BK51" s="4">
        <v>0</v>
      </c>
      <c r="BL51" s="4">
        <v>0</v>
      </c>
      <c r="BM51" s="4">
        <v>0</v>
      </c>
      <c r="BN51" s="4">
        <v>299</v>
      </c>
      <c r="BO51" s="4">
        <v>73696</v>
      </c>
      <c r="BP51" s="4">
        <v>0</v>
      </c>
      <c r="BQ51" s="4">
        <v>44635</v>
      </c>
      <c r="BR51" s="4">
        <v>0</v>
      </c>
      <c r="BS51" s="4">
        <v>0</v>
      </c>
      <c r="BT51" s="4">
        <v>0</v>
      </c>
      <c r="BU51" s="4">
        <v>59232</v>
      </c>
      <c r="BV51" s="4">
        <v>55697</v>
      </c>
      <c r="BW51" s="4">
        <v>0</v>
      </c>
      <c r="BX51" s="4">
        <v>0</v>
      </c>
      <c r="BY51" s="4">
        <v>0</v>
      </c>
      <c r="BZ51" s="4">
        <v>0</v>
      </c>
      <c r="CA51" s="4">
        <f t="shared" si="7"/>
        <v>1904323</v>
      </c>
      <c r="CB51" s="8"/>
      <c r="CC51" s="8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EA51" s="4"/>
      <c r="EB51" s="4"/>
      <c r="EC51" s="4"/>
      <c r="EG51" s="4"/>
    </row>
    <row r="52" spans="1:137" x14ac:dyDescent="0.25">
      <c r="A52" s="72" t="s">
        <v>180</v>
      </c>
      <c r="B52" s="72" t="s">
        <v>181</v>
      </c>
      <c r="C52" s="4">
        <v>0</v>
      </c>
      <c r="D52" s="4">
        <v>0</v>
      </c>
      <c r="E52" s="4">
        <v>120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12627</v>
      </c>
      <c r="P52" s="4">
        <v>0</v>
      </c>
      <c r="Q52" s="4">
        <v>4750000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6366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61728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46</v>
      </c>
      <c r="BG52" s="4">
        <v>0</v>
      </c>
      <c r="BH52" s="4">
        <v>40000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13517</v>
      </c>
      <c r="BR52" s="4">
        <v>0</v>
      </c>
      <c r="BS52" s="4">
        <v>0</v>
      </c>
      <c r="BT52" s="4">
        <v>0</v>
      </c>
      <c r="BU52" s="4">
        <v>0</v>
      </c>
      <c r="BV52" s="4">
        <v>1288</v>
      </c>
      <c r="BW52" s="4">
        <v>0</v>
      </c>
      <c r="BX52" s="4">
        <v>0</v>
      </c>
      <c r="BY52" s="4">
        <v>0</v>
      </c>
      <c r="BZ52" s="4">
        <v>0</v>
      </c>
      <c r="CA52" s="4">
        <f t="shared" si="7"/>
        <v>4885692</v>
      </c>
      <c r="CB52" s="8"/>
      <c r="CC52" s="8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EA52" s="4"/>
      <c r="EB52" s="4"/>
      <c r="EC52" s="4"/>
      <c r="EG52" s="4"/>
    </row>
    <row r="53" spans="1:137" x14ac:dyDescent="0.25">
      <c r="A53" s="72" t="s">
        <v>182</v>
      </c>
      <c r="B53" s="72" t="s">
        <v>183</v>
      </c>
      <c r="C53" s="4">
        <v>263695</v>
      </c>
      <c r="D53" s="4">
        <v>844767</v>
      </c>
      <c r="E53" s="4">
        <v>250330</v>
      </c>
      <c r="F53" s="4">
        <v>149666</v>
      </c>
      <c r="G53" s="4">
        <v>329943</v>
      </c>
      <c r="H53" s="4">
        <v>2870516</v>
      </c>
      <c r="I53" s="4">
        <v>3737657</v>
      </c>
      <c r="J53" s="4">
        <v>1118101</v>
      </c>
      <c r="K53" s="4">
        <v>46049</v>
      </c>
      <c r="L53" s="4">
        <v>588557</v>
      </c>
      <c r="M53" s="4">
        <v>58338</v>
      </c>
      <c r="N53" s="4">
        <v>5047383</v>
      </c>
      <c r="O53" s="4">
        <v>3026139</v>
      </c>
      <c r="P53" s="4">
        <v>181838</v>
      </c>
      <c r="Q53" s="4">
        <v>9614615</v>
      </c>
      <c r="R53" s="4">
        <v>1056343</v>
      </c>
      <c r="S53" s="4">
        <v>324051</v>
      </c>
      <c r="T53" s="4">
        <v>570724</v>
      </c>
      <c r="U53" s="4">
        <v>1152438</v>
      </c>
      <c r="V53" s="4">
        <v>528423</v>
      </c>
      <c r="W53" s="4">
        <v>10937254</v>
      </c>
      <c r="X53" s="4">
        <v>172721</v>
      </c>
      <c r="Y53" s="4">
        <v>16228</v>
      </c>
      <c r="Z53" s="4">
        <v>5494073</v>
      </c>
      <c r="AA53" s="4">
        <v>92973</v>
      </c>
      <c r="AB53" s="4">
        <v>299153</v>
      </c>
      <c r="AC53" s="4">
        <v>106541</v>
      </c>
      <c r="AD53" s="4">
        <v>1281805</v>
      </c>
      <c r="AE53" s="4">
        <v>603539</v>
      </c>
      <c r="AF53" s="4">
        <v>522187</v>
      </c>
      <c r="AG53" s="4">
        <v>41613</v>
      </c>
      <c r="AH53" s="4">
        <v>309541</v>
      </c>
      <c r="AI53" s="4">
        <v>7916809</v>
      </c>
      <c r="AJ53" s="4">
        <v>734125</v>
      </c>
      <c r="AK53" s="4">
        <v>321262</v>
      </c>
      <c r="AL53" s="4">
        <v>220701</v>
      </c>
      <c r="AM53" s="4">
        <v>244428</v>
      </c>
      <c r="AN53" s="4">
        <v>3099258</v>
      </c>
      <c r="AO53" s="4">
        <v>356275</v>
      </c>
      <c r="AP53" s="4">
        <v>3799368</v>
      </c>
      <c r="AQ53" s="4">
        <v>938062</v>
      </c>
      <c r="AR53" s="4">
        <v>671108</v>
      </c>
      <c r="AS53" s="4">
        <v>288805</v>
      </c>
      <c r="AT53" s="4">
        <v>547254</v>
      </c>
      <c r="AU53" s="4">
        <v>1033964</v>
      </c>
      <c r="AV53" s="4">
        <v>2334095</v>
      </c>
      <c r="AW53" s="4">
        <v>415175</v>
      </c>
      <c r="AX53" s="4">
        <v>289422</v>
      </c>
      <c r="AY53" s="4">
        <v>381333</v>
      </c>
      <c r="AZ53" s="4">
        <v>334853</v>
      </c>
      <c r="BA53" s="4">
        <v>75188</v>
      </c>
      <c r="BB53" s="4">
        <v>193202</v>
      </c>
      <c r="BC53" s="4">
        <v>1152460</v>
      </c>
      <c r="BD53" s="4">
        <v>290096</v>
      </c>
      <c r="BE53" s="4">
        <v>1223554</v>
      </c>
      <c r="BF53" s="4">
        <v>924691</v>
      </c>
      <c r="BG53" s="4">
        <v>2641509</v>
      </c>
      <c r="BH53" s="4">
        <v>2835470</v>
      </c>
      <c r="BI53" s="4">
        <v>178639</v>
      </c>
      <c r="BJ53" s="4">
        <v>311369</v>
      </c>
      <c r="BK53" s="4">
        <v>1571492</v>
      </c>
      <c r="BL53" s="4">
        <v>556199</v>
      </c>
      <c r="BM53" s="4">
        <v>192642</v>
      </c>
      <c r="BN53" s="4">
        <v>457729</v>
      </c>
      <c r="BO53" s="4">
        <v>789060</v>
      </c>
      <c r="BP53" s="4">
        <v>777264</v>
      </c>
      <c r="BQ53" s="4">
        <v>1551064</v>
      </c>
      <c r="BR53" s="4">
        <v>621160</v>
      </c>
      <c r="BS53" s="4">
        <v>458649</v>
      </c>
      <c r="BT53" s="4">
        <v>411058</v>
      </c>
      <c r="BU53" s="4">
        <v>2735426</v>
      </c>
      <c r="BV53" s="4">
        <v>2395817</v>
      </c>
      <c r="BW53" s="4">
        <v>10944941</v>
      </c>
      <c r="BX53" s="4">
        <v>872923</v>
      </c>
      <c r="BY53" s="4">
        <v>31830</v>
      </c>
      <c r="BZ53" s="4">
        <v>0</v>
      </c>
      <c r="CA53" s="4">
        <f t="shared" si="7"/>
        <v>109756930</v>
      </c>
      <c r="CB53" s="8"/>
      <c r="CC53" s="8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EA53" s="4"/>
      <c r="EB53" s="4"/>
      <c r="EC53" s="4"/>
      <c r="EG53" s="4"/>
    </row>
    <row r="54" spans="1:137" x14ac:dyDescent="0.25">
      <c r="A54" s="3" t="s">
        <v>184</v>
      </c>
      <c r="B54" s="3" t="s">
        <v>185</v>
      </c>
      <c r="C54" s="4">
        <f>SUM(C4:C53)</f>
        <v>13129977</v>
      </c>
      <c r="D54" s="4">
        <f t="shared" ref="D54:BO54" si="14">SUM(D4:D53)</f>
        <v>135543472</v>
      </c>
      <c r="E54" s="4">
        <f t="shared" si="14"/>
        <v>6721974</v>
      </c>
      <c r="F54" s="4">
        <f t="shared" si="14"/>
        <v>51891188</v>
      </c>
      <c r="G54" s="4">
        <f t="shared" si="14"/>
        <v>16422859</v>
      </c>
      <c r="H54" s="4">
        <f t="shared" si="14"/>
        <v>14234002</v>
      </c>
      <c r="I54" s="4">
        <f t="shared" si="14"/>
        <v>24605553</v>
      </c>
      <c r="J54" s="4">
        <f t="shared" si="14"/>
        <v>75061466</v>
      </c>
      <c r="K54" s="4">
        <f t="shared" si="14"/>
        <v>10056152</v>
      </c>
      <c r="L54" s="4">
        <f t="shared" si="14"/>
        <v>7011650</v>
      </c>
      <c r="M54" s="4">
        <f t="shared" si="14"/>
        <v>6192363</v>
      </c>
      <c r="N54" s="4">
        <f t="shared" si="14"/>
        <v>255064735</v>
      </c>
      <c r="O54" s="4">
        <f t="shared" si="14"/>
        <v>242185903</v>
      </c>
      <c r="P54" s="4">
        <f t="shared" si="14"/>
        <v>11375574</v>
      </c>
      <c r="Q54" s="4">
        <f t="shared" si="14"/>
        <v>682712303</v>
      </c>
      <c r="R54" s="4">
        <f t="shared" si="14"/>
        <v>50299721</v>
      </c>
      <c r="S54" s="4">
        <f t="shared" si="14"/>
        <v>25921167</v>
      </c>
      <c r="T54" s="4">
        <f t="shared" si="14"/>
        <v>28817717</v>
      </c>
      <c r="U54" s="4">
        <f t="shared" si="14"/>
        <v>19400279</v>
      </c>
      <c r="V54" s="4">
        <f t="shared" si="14"/>
        <v>29986557</v>
      </c>
      <c r="W54" s="4">
        <f t="shared" si="14"/>
        <v>68026830</v>
      </c>
      <c r="X54" s="4">
        <f t="shared" si="14"/>
        <v>3151697</v>
      </c>
      <c r="Y54" s="4">
        <f t="shared" si="14"/>
        <v>7760838</v>
      </c>
      <c r="Z54" s="4">
        <f t="shared" si="14"/>
        <v>111428689</v>
      </c>
      <c r="AA54" s="4">
        <f t="shared" si="14"/>
        <v>18496254</v>
      </c>
      <c r="AB54" s="4">
        <f t="shared" si="14"/>
        <v>19124751</v>
      </c>
      <c r="AC54" s="4">
        <f t="shared" si="14"/>
        <v>30941716</v>
      </c>
      <c r="AD54" s="4">
        <f t="shared" si="14"/>
        <v>87565189</v>
      </c>
      <c r="AE54" s="4">
        <f t="shared" si="14"/>
        <v>4110825</v>
      </c>
      <c r="AF54" s="4">
        <f t="shared" si="14"/>
        <v>9788323</v>
      </c>
      <c r="AG54" s="4">
        <f t="shared" si="14"/>
        <v>3940973</v>
      </c>
      <c r="AH54" s="4">
        <f t="shared" si="14"/>
        <v>67832055</v>
      </c>
      <c r="AI54" s="4">
        <f t="shared" si="14"/>
        <v>458243382</v>
      </c>
      <c r="AJ54" s="4">
        <f t="shared" si="14"/>
        <v>36157375</v>
      </c>
      <c r="AK54" s="4">
        <f t="shared" si="14"/>
        <v>3349503</v>
      </c>
      <c r="AL54" s="4">
        <f t="shared" si="14"/>
        <v>8426907</v>
      </c>
      <c r="AM54" s="4">
        <f t="shared" si="14"/>
        <v>12506730</v>
      </c>
      <c r="AN54" s="4">
        <f t="shared" si="14"/>
        <v>370772072</v>
      </c>
      <c r="AO54" s="4">
        <f t="shared" si="14"/>
        <v>25456286</v>
      </c>
      <c r="AP54" s="4">
        <f t="shared" si="14"/>
        <v>57198499</v>
      </c>
      <c r="AQ54" s="4">
        <f t="shared" si="14"/>
        <v>80849189</v>
      </c>
      <c r="AR54" s="4">
        <f t="shared" si="14"/>
        <v>22273149</v>
      </c>
      <c r="AS54" s="4">
        <f t="shared" si="14"/>
        <v>14222383</v>
      </c>
      <c r="AT54" s="4">
        <f t="shared" si="14"/>
        <v>6785195</v>
      </c>
      <c r="AU54" s="4">
        <f t="shared" si="14"/>
        <v>177329321</v>
      </c>
      <c r="AV54" s="4">
        <f t="shared" si="14"/>
        <v>64635900</v>
      </c>
      <c r="AW54" s="4">
        <f t="shared" si="14"/>
        <v>14340493</v>
      </c>
      <c r="AX54" s="4">
        <f t="shared" si="14"/>
        <v>14591685</v>
      </c>
      <c r="AY54" s="4">
        <f t="shared" si="14"/>
        <v>120566907</v>
      </c>
      <c r="AZ54" s="4">
        <f t="shared" si="14"/>
        <v>5739619</v>
      </c>
      <c r="BA54" s="4">
        <f t="shared" si="14"/>
        <v>10650624</v>
      </c>
      <c r="BB54" s="4">
        <f t="shared" si="14"/>
        <v>16480869</v>
      </c>
      <c r="BC54" s="4">
        <f t="shared" si="14"/>
        <v>33463890</v>
      </c>
      <c r="BD54" s="4">
        <f t="shared" si="14"/>
        <v>79933864</v>
      </c>
      <c r="BE54" s="4">
        <f t="shared" si="14"/>
        <v>67407212</v>
      </c>
      <c r="BF54" s="4">
        <f t="shared" si="14"/>
        <v>84361716</v>
      </c>
      <c r="BG54" s="4">
        <f t="shared" si="14"/>
        <v>287976098</v>
      </c>
      <c r="BH54" s="4">
        <f t="shared" si="14"/>
        <v>196991144</v>
      </c>
      <c r="BI54" s="4">
        <f t="shared" si="14"/>
        <v>9346496</v>
      </c>
      <c r="BJ54" s="4">
        <f t="shared" si="14"/>
        <v>25844676</v>
      </c>
      <c r="BK54" s="4">
        <f t="shared" si="14"/>
        <v>50085030</v>
      </c>
      <c r="BL54" s="4">
        <f t="shared" si="14"/>
        <v>16998270</v>
      </c>
      <c r="BM54" s="4">
        <f t="shared" si="14"/>
        <v>11630676</v>
      </c>
      <c r="BN54" s="4">
        <f t="shared" si="14"/>
        <v>76861565</v>
      </c>
      <c r="BO54" s="4">
        <f t="shared" si="14"/>
        <v>65942116</v>
      </c>
      <c r="BP54" s="4">
        <f t="shared" ref="BP54:BZ54" si="15">SUM(BP4:BP53)</f>
        <v>67483012</v>
      </c>
      <c r="BQ54" s="4">
        <f t="shared" si="15"/>
        <v>57869954</v>
      </c>
      <c r="BR54" s="4">
        <f t="shared" si="15"/>
        <v>12295421</v>
      </c>
      <c r="BS54" s="4">
        <f t="shared" si="15"/>
        <v>16285771</v>
      </c>
      <c r="BT54" s="4">
        <f t="shared" si="15"/>
        <v>30206938</v>
      </c>
      <c r="BU54" s="4">
        <f t="shared" si="15"/>
        <v>71114471</v>
      </c>
      <c r="BV54" s="4">
        <f t="shared" si="15"/>
        <v>104744254</v>
      </c>
      <c r="BW54" s="4">
        <f t="shared" si="15"/>
        <v>130693537</v>
      </c>
      <c r="BX54" s="4">
        <f t="shared" si="15"/>
        <v>15995202</v>
      </c>
      <c r="BY54" s="4">
        <f t="shared" si="15"/>
        <v>125504</v>
      </c>
      <c r="BZ54" s="4">
        <f t="shared" si="15"/>
        <v>0</v>
      </c>
      <c r="CA54" s="4">
        <f t="shared" si="7"/>
        <v>5173035657</v>
      </c>
      <c r="CB54" s="8"/>
      <c r="CC54" s="8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EA54" s="4"/>
      <c r="EB54" s="4"/>
      <c r="EC54" s="4"/>
      <c r="EG54" s="4"/>
    </row>
    <row r="55" spans="1:137" x14ac:dyDescent="0.25">
      <c r="A55" s="3" t="s">
        <v>186</v>
      </c>
      <c r="B55" s="3" t="s">
        <v>187</v>
      </c>
      <c r="C55" s="4"/>
      <c r="D55" s="4"/>
      <c r="E55" s="4"/>
      <c r="F55" s="4"/>
      <c r="G55" s="4"/>
      <c r="H55" s="4"/>
      <c r="I55" s="4"/>
      <c r="J55" s="4"/>
      <c r="K55" s="4">
        <v>0</v>
      </c>
      <c r="L55" s="4"/>
      <c r="M55" s="4">
        <v>0</v>
      </c>
      <c r="N55" s="4"/>
      <c r="O55" s="4"/>
      <c r="P55" s="4"/>
      <c r="Q55" s="4">
        <v>0</v>
      </c>
      <c r="R55" s="4"/>
      <c r="S55" s="4"/>
      <c r="T55" s="4"/>
      <c r="U55" s="4">
        <v>0</v>
      </c>
      <c r="V55" s="4"/>
      <c r="W55" s="4"/>
      <c r="X55" s="4"/>
      <c r="Y55" s="4"/>
      <c r="Z55" s="4"/>
      <c r="AA55" s="4"/>
      <c r="AB55" s="4"/>
      <c r="AC55" s="4"/>
      <c r="AD55" s="4">
        <v>0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>
        <f t="shared" si="7"/>
        <v>0</v>
      </c>
      <c r="CB55" s="8"/>
      <c r="CC55" s="8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EA55" s="4"/>
      <c r="EB55" s="4"/>
      <c r="EC55" s="4"/>
      <c r="EG55" s="4"/>
    </row>
    <row r="56" spans="1:137" x14ac:dyDescent="0.25">
      <c r="A56" s="3" t="s">
        <v>188</v>
      </c>
      <c r="B56" s="3" t="s">
        <v>189</v>
      </c>
      <c r="C56" s="4">
        <v>0</v>
      </c>
      <c r="D56" s="4">
        <v>0</v>
      </c>
      <c r="E56" s="4">
        <v>200</v>
      </c>
      <c r="F56" s="4">
        <v>0</v>
      </c>
      <c r="G56" s="4">
        <v>0</v>
      </c>
      <c r="H56" s="4">
        <v>91964</v>
      </c>
      <c r="I56" s="4">
        <v>0</v>
      </c>
      <c r="J56" s="4">
        <v>636949</v>
      </c>
      <c r="K56" s="4">
        <v>583336</v>
      </c>
      <c r="L56" s="4">
        <v>70660</v>
      </c>
      <c r="M56" s="4">
        <v>0</v>
      </c>
      <c r="N56" s="4">
        <v>0</v>
      </c>
      <c r="O56" s="4">
        <v>0</v>
      </c>
      <c r="P56" s="4">
        <v>0</v>
      </c>
      <c r="Q56" s="4">
        <v>1058503</v>
      </c>
      <c r="R56" s="4">
        <v>0</v>
      </c>
      <c r="S56" s="4">
        <v>62651</v>
      </c>
      <c r="T56" s="4">
        <v>0</v>
      </c>
      <c r="U56" s="4">
        <v>500</v>
      </c>
      <c r="V56" s="4">
        <v>0</v>
      </c>
      <c r="W56" s="4">
        <v>416404</v>
      </c>
      <c r="X56" s="4">
        <v>484869</v>
      </c>
      <c r="Y56" s="4">
        <v>1210418</v>
      </c>
      <c r="Z56" s="4">
        <v>0</v>
      </c>
      <c r="AA56" s="4">
        <v>163886</v>
      </c>
      <c r="AB56" s="4">
        <v>52408</v>
      </c>
      <c r="AC56" s="4">
        <v>0</v>
      </c>
      <c r="AD56" s="4">
        <v>1526896</v>
      </c>
      <c r="AE56" s="4">
        <v>911469</v>
      </c>
      <c r="AF56" s="4">
        <v>0</v>
      </c>
      <c r="AG56" s="4">
        <v>47769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102018</v>
      </c>
      <c r="AN56" s="4">
        <v>2500596</v>
      </c>
      <c r="AO56" s="4">
        <v>7159503</v>
      </c>
      <c r="AP56" s="4">
        <v>2280</v>
      </c>
      <c r="AQ56" s="4">
        <v>0</v>
      </c>
      <c r="AR56" s="4">
        <v>55000</v>
      </c>
      <c r="AS56" s="4">
        <v>279046</v>
      </c>
      <c r="AT56" s="4">
        <v>1619069</v>
      </c>
      <c r="AU56" s="4">
        <v>1870828</v>
      </c>
      <c r="AV56" s="4">
        <v>1820</v>
      </c>
      <c r="AW56" s="4">
        <v>0</v>
      </c>
      <c r="AX56" s="4">
        <v>3705</v>
      </c>
      <c r="AY56" s="4">
        <v>0</v>
      </c>
      <c r="AZ56" s="4">
        <v>0</v>
      </c>
      <c r="BA56" s="4">
        <v>169555</v>
      </c>
      <c r="BB56" s="4">
        <v>384753</v>
      </c>
      <c r="BC56" s="4">
        <v>0</v>
      </c>
      <c r="BD56" s="4">
        <v>31503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94099</v>
      </c>
      <c r="BK56" s="4">
        <v>644685</v>
      </c>
      <c r="BL56" s="4">
        <v>8428</v>
      </c>
      <c r="BM56" s="4">
        <v>0</v>
      </c>
      <c r="BN56" s="4">
        <v>280104</v>
      </c>
      <c r="BO56" s="4">
        <v>1300624</v>
      </c>
      <c r="BP56" s="4">
        <v>3901874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350000</v>
      </c>
      <c r="BW56" s="4">
        <v>1700</v>
      </c>
      <c r="BX56" s="4">
        <v>23448</v>
      </c>
      <c r="BY56" s="4">
        <v>0</v>
      </c>
      <c r="BZ56" s="4">
        <v>0</v>
      </c>
      <c r="CA56" s="4">
        <f t="shared" si="7"/>
        <v>28103520</v>
      </c>
      <c r="CB56" s="8"/>
      <c r="CC56" s="8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EA56" s="4"/>
      <c r="EB56" s="4"/>
      <c r="EC56" s="4"/>
      <c r="EG56" s="4"/>
    </row>
    <row r="57" spans="1:137" x14ac:dyDescent="0.25">
      <c r="A57" s="3" t="s">
        <v>190</v>
      </c>
      <c r="B57" s="3" t="s">
        <v>191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459744</v>
      </c>
      <c r="R57" s="4">
        <v>0</v>
      </c>
      <c r="S57" s="4">
        <v>80000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40163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3147864</v>
      </c>
      <c r="BY57" s="4">
        <v>3957793</v>
      </c>
      <c r="BZ57" s="4">
        <v>0</v>
      </c>
      <c r="CA57" s="4">
        <f t="shared" si="7"/>
        <v>7685564</v>
      </c>
      <c r="CB57" s="8"/>
      <c r="CC57" s="8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EA57" s="4"/>
      <c r="EB57" s="4"/>
      <c r="EC57" s="4"/>
      <c r="EG57" s="4"/>
    </row>
    <row r="58" spans="1:137" x14ac:dyDescent="0.25">
      <c r="A58" s="3" t="s">
        <v>192</v>
      </c>
      <c r="B58" s="3" t="s">
        <v>193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168825</v>
      </c>
      <c r="L58" s="4">
        <v>0</v>
      </c>
      <c r="M58" s="4">
        <v>432276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350956</v>
      </c>
      <c r="U58" s="4">
        <v>253657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31245</v>
      </c>
      <c r="AB58" s="4">
        <v>0</v>
      </c>
      <c r="AC58" s="4">
        <v>153631</v>
      </c>
      <c r="AD58" s="4">
        <v>9101</v>
      </c>
      <c r="AE58" s="4">
        <v>0</v>
      </c>
      <c r="AF58" s="4">
        <v>23150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140071</v>
      </c>
      <c r="AP58" s="4">
        <v>7921</v>
      </c>
      <c r="AQ58" s="4">
        <v>33926</v>
      </c>
      <c r="AR58" s="4">
        <v>0</v>
      </c>
      <c r="AS58" s="4">
        <v>0</v>
      </c>
      <c r="AT58" s="4">
        <v>280480</v>
      </c>
      <c r="AU58" s="4">
        <v>97555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434377</v>
      </c>
      <c r="BD58" s="4">
        <v>0</v>
      </c>
      <c r="BE58" s="4">
        <v>1312818</v>
      </c>
      <c r="BF58" s="4">
        <v>175520</v>
      </c>
      <c r="BG58" s="4">
        <v>0</v>
      </c>
      <c r="BH58" s="4">
        <v>0</v>
      </c>
      <c r="BI58" s="4">
        <v>0</v>
      </c>
      <c r="BJ58" s="4">
        <v>25001</v>
      </c>
      <c r="BK58" s="4">
        <v>0</v>
      </c>
      <c r="BL58" s="4">
        <v>0</v>
      </c>
      <c r="BM58" s="4">
        <v>105721</v>
      </c>
      <c r="BN58" s="4">
        <v>0</v>
      </c>
      <c r="BO58" s="4">
        <v>0</v>
      </c>
      <c r="BP58" s="4">
        <v>0</v>
      </c>
      <c r="BQ58" s="4">
        <v>179768</v>
      </c>
      <c r="BR58" s="4">
        <v>0</v>
      </c>
      <c r="BS58" s="4">
        <v>0</v>
      </c>
      <c r="BT58" s="4">
        <v>44644</v>
      </c>
      <c r="BU58" s="4">
        <v>0</v>
      </c>
      <c r="BV58" s="4">
        <v>940020</v>
      </c>
      <c r="BW58" s="4">
        <v>0</v>
      </c>
      <c r="BX58" s="4">
        <v>0</v>
      </c>
      <c r="BY58" s="4">
        <v>0</v>
      </c>
      <c r="BZ58" s="4">
        <v>0</v>
      </c>
      <c r="CA58" s="4">
        <f t="shared" si="7"/>
        <v>5200663</v>
      </c>
      <c r="CB58" s="8"/>
      <c r="CC58" s="8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EA58" s="4"/>
      <c r="EB58" s="4"/>
      <c r="EC58" s="4"/>
      <c r="EG58" s="4"/>
    </row>
    <row r="59" spans="1:137" x14ac:dyDescent="0.25">
      <c r="A59" s="3" t="s">
        <v>194</v>
      </c>
      <c r="B59" s="3" t="s">
        <v>195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103779</v>
      </c>
      <c r="I59" s="4">
        <v>0</v>
      </c>
      <c r="J59" s="4">
        <v>0</v>
      </c>
      <c r="K59" s="4">
        <v>71487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-145749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f t="shared" si="7"/>
        <v>29517</v>
      </c>
      <c r="CB59" s="8"/>
      <c r="CC59" s="8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EA59" s="4"/>
      <c r="EB59" s="4"/>
      <c r="EC59" s="4"/>
      <c r="EG59" s="4"/>
    </row>
    <row r="60" spans="1:137" x14ac:dyDescent="0.25">
      <c r="A60" s="3" t="s">
        <v>184</v>
      </c>
      <c r="B60" s="3" t="s">
        <v>196</v>
      </c>
      <c r="C60" s="4">
        <f>SUM(C56:C59)</f>
        <v>0</v>
      </c>
      <c r="D60" s="4">
        <f t="shared" ref="D60:BO60" si="16">SUM(D56:D59)</f>
        <v>0</v>
      </c>
      <c r="E60" s="4">
        <f t="shared" si="16"/>
        <v>200</v>
      </c>
      <c r="F60" s="4">
        <f t="shared" si="16"/>
        <v>0</v>
      </c>
      <c r="G60" s="4">
        <f t="shared" si="16"/>
        <v>0</v>
      </c>
      <c r="H60" s="4">
        <f t="shared" si="16"/>
        <v>195743</v>
      </c>
      <c r="I60" s="4">
        <f t="shared" si="16"/>
        <v>0</v>
      </c>
      <c r="J60" s="4">
        <f t="shared" si="16"/>
        <v>636949</v>
      </c>
      <c r="K60" s="4">
        <f t="shared" si="16"/>
        <v>823648</v>
      </c>
      <c r="L60" s="4">
        <f t="shared" si="16"/>
        <v>70660</v>
      </c>
      <c r="M60" s="4">
        <f t="shared" si="16"/>
        <v>432276</v>
      </c>
      <c r="N60" s="4">
        <f t="shared" si="16"/>
        <v>0</v>
      </c>
      <c r="O60" s="4">
        <f t="shared" si="16"/>
        <v>0</v>
      </c>
      <c r="P60" s="4">
        <f t="shared" si="16"/>
        <v>0</v>
      </c>
      <c r="Q60" s="4">
        <f t="shared" si="16"/>
        <v>1518247</v>
      </c>
      <c r="R60" s="4">
        <f t="shared" si="16"/>
        <v>0</v>
      </c>
      <c r="S60" s="4">
        <f t="shared" si="16"/>
        <v>142651</v>
      </c>
      <c r="T60" s="4">
        <f t="shared" si="16"/>
        <v>350956</v>
      </c>
      <c r="U60" s="4">
        <f t="shared" si="16"/>
        <v>254157</v>
      </c>
      <c r="V60" s="4">
        <f t="shared" si="16"/>
        <v>0</v>
      </c>
      <c r="W60" s="4">
        <f t="shared" si="16"/>
        <v>416404</v>
      </c>
      <c r="X60" s="4">
        <f t="shared" si="16"/>
        <v>484869</v>
      </c>
      <c r="Y60" s="4">
        <f t="shared" si="16"/>
        <v>1210418</v>
      </c>
      <c r="Z60" s="4">
        <f t="shared" si="16"/>
        <v>0</v>
      </c>
      <c r="AA60" s="4">
        <f t="shared" si="16"/>
        <v>195131</v>
      </c>
      <c r="AB60" s="4">
        <f t="shared" si="16"/>
        <v>52408</v>
      </c>
      <c r="AC60" s="4">
        <f t="shared" si="16"/>
        <v>153631</v>
      </c>
      <c r="AD60" s="4">
        <f t="shared" si="16"/>
        <v>1390248</v>
      </c>
      <c r="AE60" s="4">
        <f t="shared" si="16"/>
        <v>911469</v>
      </c>
      <c r="AF60" s="4">
        <f t="shared" si="16"/>
        <v>23150</v>
      </c>
      <c r="AG60" s="4">
        <f t="shared" si="16"/>
        <v>47769</v>
      </c>
      <c r="AH60" s="4">
        <f t="shared" si="16"/>
        <v>40163</v>
      </c>
      <c r="AI60" s="4">
        <f t="shared" si="16"/>
        <v>0</v>
      </c>
      <c r="AJ60" s="4">
        <f t="shared" si="16"/>
        <v>0</v>
      </c>
      <c r="AK60" s="4">
        <f t="shared" si="16"/>
        <v>0</v>
      </c>
      <c r="AL60" s="4">
        <f t="shared" si="16"/>
        <v>0</v>
      </c>
      <c r="AM60" s="4">
        <f t="shared" si="16"/>
        <v>102018</v>
      </c>
      <c r="AN60" s="4">
        <f t="shared" si="16"/>
        <v>2500596</v>
      </c>
      <c r="AO60" s="4">
        <f t="shared" si="16"/>
        <v>7299574</v>
      </c>
      <c r="AP60" s="4">
        <f t="shared" si="16"/>
        <v>10201</v>
      </c>
      <c r="AQ60" s="4">
        <f t="shared" si="16"/>
        <v>33926</v>
      </c>
      <c r="AR60" s="4">
        <f t="shared" si="16"/>
        <v>55000</v>
      </c>
      <c r="AS60" s="4">
        <f t="shared" si="16"/>
        <v>279046</v>
      </c>
      <c r="AT60" s="4">
        <f t="shared" si="16"/>
        <v>1899549</v>
      </c>
      <c r="AU60" s="4">
        <f t="shared" si="16"/>
        <v>1968383</v>
      </c>
      <c r="AV60" s="4">
        <f t="shared" si="16"/>
        <v>1820</v>
      </c>
      <c r="AW60" s="4">
        <f t="shared" si="16"/>
        <v>0</v>
      </c>
      <c r="AX60" s="4">
        <f t="shared" si="16"/>
        <v>3705</v>
      </c>
      <c r="AY60" s="4">
        <f t="shared" si="16"/>
        <v>0</v>
      </c>
      <c r="AZ60" s="4">
        <f t="shared" si="16"/>
        <v>0</v>
      </c>
      <c r="BA60" s="4">
        <f t="shared" si="16"/>
        <v>169555</v>
      </c>
      <c r="BB60" s="4">
        <f t="shared" si="16"/>
        <v>384753</v>
      </c>
      <c r="BC60" s="4">
        <f t="shared" si="16"/>
        <v>434377</v>
      </c>
      <c r="BD60" s="4">
        <f t="shared" si="16"/>
        <v>31503</v>
      </c>
      <c r="BE60" s="4">
        <f t="shared" si="16"/>
        <v>1312818</v>
      </c>
      <c r="BF60" s="4">
        <f t="shared" si="16"/>
        <v>175520</v>
      </c>
      <c r="BG60" s="4">
        <f t="shared" si="16"/>
        <v>0</v>
      </c>
      <c r="BH60" s="4">
        <f t="shared" si="16"/>
        <v>0</v>
      </c>
      <c r="BI60" s="4">
        <f t="shared" si="16"/>
        <v>0</v>
      </c>
      <c r="BJ60" s="4">
        <f t="shared" si="16"/>
        <v>119100</v>
      </c>
      <c r="BK60" s="4">
        <f t="shared" si="16"/>
        <v>644685</v>
      </c>
      <c r="BL60" s="4">
        <f t="shared" si="16"/>
        <v>8428</v>
      </c>
      <c r="BM60" s="4">
        <f t="shared" si="16"/>
        <v>105721</v>
      </c>
      <c r="BN60" s="4">
        <f t="shared" si="16"/>
        <v>280104</v>
      </c>
      <c r="BO60" s="4">
        <f t="shared" si="16"/>
        <v>1300624</v>
      </c>
      <c r="BP60" s="4">
        <f t="shared" ref="BP60:BZ60" si="17">SUM(BP56:BP59)</f>
        <v>3901874</v>
      </c>
      <c r="BQ60" s="4">
        <f t="shared" si="17"/>
        <v>179768</v>
      </c>
      <c r="BR60" s="4">
        <f t="shared" si="17"/>
        <v>0</v>
      </c>
      <c r="BS60" s="4">
        <f t="shared" si="17"/>
        <v>0</v>
      </c>
      <c r="BT60" s="4">
        <f t="shared" si="17"/>
        <v>44644</v>
      </c>
      <c r="BU60" s="4">
        <f t="shared" si="17"/>
        <v>0</v>
      </c>
      <c r="BV60" s="4">
        <f t="shared" si="17"/>
        <v>1290020</v>
      </c>
      <c r="BW60" s="4">
        <f t="shared" si="17"/>
        <v>1700</v>
      </c>
      <c r="BX60" s="4">
        <f t="shared" si="17"/>
        <v>3171312</v>
      </c>
      <c r="BY60" s="4">
        <f t="shared" si="17"/>
        <v>3957793</v>
      </c>
      <c r="BZ60" s="4">
        <f t="shared" si="17"/>
        <v>0</v>
      </c>
      <c r="CA60" s="4">
        <f t="shared" si="7"/>
        <v>41019264</v>
      </c>
      <c r="CB60" s="8"/>
      <c r="CC60" s="8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EA60" s="4"/>
      <c r="EB60" s="4"/>
      <c r="EC60" s="4"/>
      <c r="EG60" s="4"/>
    </row>
    <row r="61" spans="1:137" x14ac:dyDescent="0.25">
      <c r="A61" s="80" t="s">
        <v>197</v>
      </c>
      <c r="B61" s="80" t="s">
        <v>198</v>
      </c>
      <c r="C61" s="4"/>
      <c r="D61" s="4"/>
      <c r="E61" s="4"/>
      <c r="F61" s="4"/>
      <c r="G61" s="4"/>
      <c r="H61" s="4"/>
      <c r="I61" s="4"/>
      <c r="J61" s="4"/>
      <c r="K61" s="4">
        <v>0</v>
      </c>
      <c r="L61" s="4"/>
      <c r="M61" s="4">
        <v>0</v>
      </c>
      <c r="N61" s="4"/>
      <c r="O61" s="4"/>
      <c r="P61" s="4"/>
      <c r="Q61" s="4">
        <v>0</v>
      </c>
      <c r="R61" s="4"/>
      <c r="S61" s="4"/>
      <c r="T61" s="4"/>
      <c r="U61" s="4">
        <v>0</v>
      </c>
      <c r="V61" s="4"/>
      <c r="W61" s="4"/>
      <c r="X61" s="4"/>
      <c r="Y61" s="4"/>
      <c r="Z61" s="4"/>
      <c r="AA61" s="4"/>
      <c r="AB61" s="4"/>
      <c r="AC61" s="4"/>
      <c r="AD61" s="4">
        <v>0</v>
      </c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>
        <f t="shared" si="7"/>
        <v>0</v>
      </c>
      <c r="CB61" s="8"/>
      <c r="CC61" s="8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EA61" s="4"/>
      <c r="EB61" s="4"/>
      <c r="EC61" s="4"/>
      <c r="EG61" s="4"/>
    </row>
    <row r="62" spans="1:137" x14ac:dyDescent="0.25">
      <c r="A62" s="80" t="s">
        <v>199</v>
      </c>
      <c r="B62" s="80" t="s">
        <v>200</v>
      </c>
      <c r="C62" s="4"/>
      <c r="D62" s="4"/>
      <c r="E62" s="4"/>
      <c r="F62" s="4"/>
      <c r="G62" s="4"/>
      <c r="H62" s="4"/>
      <c r="I62" s="4"/>
      <c r="J62" s="4"/>
      <c r="K62" s="4">
        <v>0</v>
      </c>
      <c r="L62" s="4"/>
      <c r="M62" s="4">
        <v>0</v>
      </c>
      <c r="N62" s="4"/>
      <c r="O62" s="4"/>
      <c r="P62" s="4"/>
      <c r="Q62" s="4">
        <v>0</v>
      </c>
      <c r="R62" s="4"/>
      <c r="S62" s="4"/>
      <c r="T62" s="4"/>
      <c r="U62" s="4">
        <v>0</v>
      </c>
      <c r="V62" s="4"/>
      <c r="W62" s="4"/>
      <c r="X62" s="4"/>
      <c r="Y62" s="4"/>
      <c r="Z62" s="4"/>
      <c r="AA62" s="4"/>
      <c r="AB62" s="4"/>
      <c r="AC62" s="4"/>
      <c r="AD62" s="4">
        <v>0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>
        <f t="shared" si="7"/>
        <v>0</v>
      </c>
      <c r="CB62" s="8"/>
      <c r="CC62" s="8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EA62" s="4"/>
      <c r="EB62" s="4"/>
      <c r="EC62" s="4"/>
      <c r="EG62" s="4"/>
    </row>
    <row r="63" spans="1:137" x14ac:dyDescent="0.25">
      <c r="A63" s="80" t="s">
        <v>201</v>
      </c>
      <c r="B63" s="80" t="s">
        <v>202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97623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f t="shared" si="7"/>
        <v>97623</v>
      </c>
      <c r="CB63" s="8"/>
      <c r="CC63" s="8"/>
      <c r="CE63" s="73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EA63" s="4"/>
      <c r="EB63" s="4"/>
      <c r="EC63" s="4"/>
      <c r="EG63" s="4"/>
    </row>
    <row r="64" spans="1:137" x14ac:dyDescent="0.25">
      <c r="A64" s="80" t="s">
        <v>203</v>
      </c>
      <c r="B64" s="80" t="s">
        <v>204</v>
      </c>
      <c r="C64" s="4"/>
      <c r="D64" s="4"/>
      <c r="E64" s="4"/>
      <c r="F64" s="4"/>
      <c r="G64" s="4"/>
      <c r="H64" s="4"/>
      <c r="I64" s="4"/>
      <c r="J64" s="4"/>
      <c r="K64" s="4">
        <v>0</v>
      </c>
      <c r="L64" s="4"/>
      <c r="M64" s="4">
        <v>0</v>
      </c>
      <c r="N64" s="4"/>
      <c r="O64" s="4"/>
      <c r="P64" s="4"/>
      <c r="Q64" s="4">
        <v>0</v>
      </c>
      <c r="R64" s="4"/>
      <c r="S64" s="4"/>
      <c r="T64" s="4"/>
      <c r="U64" s="4">
        <v>0</v>
      </c>
      <c r="V64" s="4"/>
      <c r="W64" s="4"/>
      <c r="X64" s="4"/>
      <c r="Y64" s="4"/>
      <c r="Z64" s="4"/>
      <c r="AA64" s="4"/>
      <c r="AB64" s="4"/>
      <c r="AC64" s="4"/>
      <c r="AD64" s="4">
        <v>0</v>
      </c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>
        <f t="shared" si="7"/>
        <v>0</v>
      </c>
      <c r="CB64" s="8"/>
      <c r="CC64" s="8"/>
      <c r="CE64" s="73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EA64" s="4"/>
      <c r="EB64" s="4"/>
      <c r="EC64" s="4"/>
      <c r="EG64" s="4"/>
    </row>
    <row r="65" spans="1:137" x14ac:dyDescent="0.25">
      <c r="A65" s="80" t="s">
        <v>205</v>
      </c>
      <c r="B65" s="80" t="s">
        <v>206</v>
      </c>
      <c r="C65" s="4">
        <v>19386</v>
      </c>
      <c r="D65" s="4">
        <v>35210</v>
      </c>
      <c r="E65" s="4">
        <v>0</v>
      </c>
      <c r="F65" s="4">
        <v>0</v>
      </c>
      <c r="G65" s="4">
        <v>49720</v>
      </c>
      <c r="H65" s="4">
        <v>0</v>
      </c>
      <c r="I65" s="4">
        <v>0</v>
      </c>
      <c r="J65" s="4">
        <v>21342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15050</v>
      </c>
      <c r="S65" s="4">
        <v>8417</v>
      </c>
      <c r="T65" s="4">
        <v>45666</v>
      </c>
      <c r="U65" s="4">
        <v>21003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6090</v>
      </c>
      <c r="AD65" s="4">
        <v>0</v>
      </c>
      <c r="AE65" s="4">
        <v>0</v>
      </c>
      <c r="AF65" s="4">
        <v>0</v>
      </c>
      <c r="AG65" s="4">
        <v>0</v>
      </c>
      <c r="AH65" s="4">
        <v>5556</v>
      </c>
      <c r="AI65" s="4">
        <v>0</v>
      </c>
      <c r="AJ65" s="4">
        <v>0</v>
      </c>
      <c r="AK65" s="4">
        <v>10299</v>
      </c>
      <c r="AL65" s="4">
        <v>0</v>
      </c>
      <c r="AM65" s="4">
        <v>0</v>
      </c>
      <c r="AN65" s="4">
        <v>0</v>
      </c>
      <c r="AO65" s="4">
        <v>0</v>
      </c>
      <c r="AP65" s="4">
        <v>20294</v>
      </c>
      <c r="AQ65" s="4">
        <v>0</v>
      </c>
      <c r="AR65" s="4">
        <v>0</v>
      </c>
      <c r="AS65" s="4">
        <v>0</v>
      </c>
      <c r="AT65" s="4">
        <v>101894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12058</v>
      </c>
      <c r="BC65" s="4">
        <v>0</v>
      </c>
      <c r="BD65" s="4">
        <v>10532</v>
      </c>
      <c r="BE65" s="4">
        <v>0</v>
      </c>
      <c r="BF65" s="4">
        <v>0</v>
      </c>
      <c r="BG65" s="4">
        <v>0</v>
      </c>
      <c r="BH65" s="4">
        <v>0</v>
      </c>
      <c r="BI65" s="4">
        <v>11739</v>
      </c>
      <c r="BJ65" s="4">
        <v>11844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18439</v>
      </c>
      <c r="BR65" s="4">
        <v>13057</v>
      </c>
      <c r="BS65" s="4">
        <v>0</v>
      </c>
      <c r="BT65" s="4">
        <v>20053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f t="shared" si="7"/>
        <v>457649</v>
      </c>
      <c r="CB65" s="8"/>
      <c r="CC65" s="8"/>
      <c r="CE65" s="73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EA65" s="4"/>
      <c r="EB65" s="4"/>
      <c r="EC65" s="4"/>
      <c r="EG65" s="4"/>
    </row>
    <row r="66" spans="1:137" x14ac:dyDescent="0.25">
      <c r="A66" s="80" t="s">
        <v>207</v>
      </c>
      <c r="B66" s="80" t="s">
        <v>208</v>
      </c>
      <c r="C66" s="4">
        <v>188879</v>
      </c>
      <c r="D66" s="4">
        <v>944395</v>
      </c>
      <c r="E66" s="4">
        <v>127841</v>
      </c>
      <c r="F66" s="4">
        <v>377758</v>
      </c>
      <c r="G66" s="4">
        <v>141659</v>
      </c>
      <c r="H66" s="4">
        <v>141459</v>
      </c>
      <c r="I66" s="4">
        <v>141659</v>
      </c>
      <c r="J66" s="4">
        <v>568004</v>
      </c>
      <c r="K66" s="4">
        <v>297825</v>
      </c>
      <c r="L66" s="4">
        <v>188879</v>
      </c>
      <c r="M66" s="4">
        <v>242793</v>
      </c>
      <c r="N66" s="4">
        <v>1105176</v>
      </c>
      <c r="O66" s="4">
        <v>1322153</v>
      </c>
      <c r="P66" s="4">
        <v>90994</v>
      </c>
      <c r="Q66" s="4">
        <v>1999770</v>
      </c>
      <c r="R66" s="4">
        <v>377758</v>
      </c>
      <c r="S66" s="4">
        <v>214798</v>
      </c>
      <c r="T66" s="4">
        <v>232762</v>
      </c>
      <c r="U66" s="4">
        <v>424644</v>
      </c>
      <c r="V66" s="4">
        <v>259808</v>
      </c>
      <c r="W66" s="4">
        <v>423086</v>
      </c>
      <c r="X66" s="4">
        <v>188879</v>
      </c>
      <c r="Y66" s="4">
        <v>283318</v>
      </c>
      <c r="Z66" s="4">
        <v>1086054</v>
      </c>
      <c r="AA66" s="4">
        <v>94439</v>
      </c>
      <c r="AB66" s="4">
        <v>141659</v>
      </c>
      <c r="AC66" s="4">
        <v>164854</v>
      </c>
      <c r="AD66" s="4">
        <v>678817</v>
      </c>
      <c r="AE66" s="4">
        <v>141659</v>
      </c>
      <c r="AF66" s="4">
        <v>236099</v>
      </c>
      <c r="AG66" s="4">
        <v>195951</v>
      </c>
      <c r="AH66" s="4">
        <v>519417</v>
      </c>
      <c r="AI66" s="4">
        <v>526880</v>
      </c>
      <c r="AJ66" s="4">
        <v>424978</v>
      </c>
      <c r="AK66" s="4">
        <v>108243</v>
      </c>
      <c r="AL66" s="4">
        <v>94439</v>
      </c>
      <c r="AM66" s="4">
        <v>330727</v>
      </c>
      <c r="AN66" s="4">
        <v>1211512</v>
      </c>
      <c r="AO66" s="4">
        <v>259277</v>
      </c>
      <c r="AP66" s="4">
        <v>566637</v>
      </c>
      <c r="AQ66" s="4">
        <v>519417</v>
      </c>
      <c r="AR66" s="4">
        <v>330538</v>
      </c>
      <c r="AS66" s="4">
        <v>205116</v>
      </c>
      <c r="AT66" s="4">
        <v>21533</v>
      </c>
      <c r="AU66" s="4">
        <v>1133274</v>
      </c>
      <c r="AV66" s="4">
        <v>377758</v>
      </c>
      <c r="AW66" s="4">
        <v>94439</v>
      </c>
      <c r="AX66" s="4">
        <v>116518</v>
      </c>
      <c r="AY66" s="4">
        <v>1041076</v>
      </c>
      <c r="AZ66" s="4">
        <v>94439</v>
      </c>
      <c r="BA66" s="4">
        <v>274554</v>
      </c>
      <c r="BB66" s="4">
        <v>177885</v>
      </c>
      <c r="BC66" s="4">
        <v>190922</v>
      </c>
      <c r="BD66" s="4">
        <v>330538</v>
      </c>
      <c r="BE66" s="4">
        <v>613857</v>
      </c>
      <c r="BF66" s="4">
        <v>859345</v>
      </c>
      <c r="BG66" s="4">
        <v>932848</v>
      </c>
      <c r="BH66" s="4">
        <v>1482792</v>
      </c>
      <c r="BI66" s="4">
        <v>193699</v>
      </c>
      <c r="BJ66" s="4">
        <v>236099</v>
      </c>
      <c r="BK66" s="4">
        <v>424978</v>
      </c>
      <c r="BL66" s="4">
        <v>188879</v>
      </c>
      <c r="BM66" s="4">
        <v>141659</v>
      </c>
      <c r="BN66" s="4">
        <v>330538</v>
      </c>
      <c r="BO66" s="4">
        <v>424978</v>
      </c>
      <c r="BP66" s="4">
        <v>245893</v>
      </c>
      <c r="BQ66" s="4">
        <v>708296</v>
      </c>
      <c r="BR66" s="4">
        <v>204792</v>
      </c>
      <c r="BS66" s="4">
        <v>168450</v>
      </c>
      <c r="BT66" s="4">
        <v>236099</v>
      </c>
      <c r="BU66" s="4">
        <v>612195</v>
      </c>
      <c r="BV66" s="4">
        <v>897175</v>
      </c>
      <c r="BW66" s="4">
        <v>529945</v>
      </c>
      <c r="BX66" s="4">
        <v>424976.7</v>
      </c>
      <c r="BY66" s="4">
        <v>613857</v>
      </c>
      <c r="BZ66" s="4">
        <v>0</v>
      </c>
      <c r="CA66" s="4">
        <f t="shared" si="7"/>
        <v>32445296.699999999</v>
      </c>
      <c r="CB66" s="8"/>
      <c r="CC66" s="8"/>
      <c r="CE66" s="74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EA66" s="4"/>
      <c r="EB66" s="4"/>
      <c r="EC66" s="4"/>
      <c r="EG66" s="4"/>
    </row>
    <row r="67" spans="1:137" x14ac:dyDescent="0.25">
      <c r="A67" s="80" t="s">
        <v>209</v>
      </c>
      <c r="B67" s="80" t="s">
        <v>210</v>
      </c>
      <c r="C67" s="4"/>
      <c r="D67" s="4"/>
      <c r="E67" s="4"/>
      <c r="F67" s="4"/>
      <c r="G67" s="4"/>
      <c r="H67" s="4"/>
      <c r="I67" s="4"/>
      <c r="J67" s="4"/>
      <c r="K67" s="4">
        <v>0</v>
      </c>
      <c r="L67" s="4"/>
      <c r="M67" s="4">
        <v>0</v>
      </c>
      <c r="N67" s="4">
        <v>0</v>
      </c>
      <c r="O67" s="4"/>
      <c r="P67" s="4"/>
      <c r="Q67" s="4">
        <v>0</v>
      </c>
      <c r="R67" s="4"/>
      <c r="S67" s="4"/>
      <c r="T67" s="4"/>
      <c r="U67" s="4">
        <v>0</v>
      </c>
      <c r="V67" s="4"/>
      <c r="W67" s="4"/>
      <c r="X67" s="4"/>
      <c r="Y67" s="4"/>
      <c r="Z67" s="4"/>
      <c r="AA67" s="4"/>
      <c r="AB67" s="4"/>
      <c r="AC67" s="4"/>
      <c r="AD67" s="4">
        <v>0</v>
      </c>
      <c r="AE67" s="4"/>
      <c r="AF67" s="4"/>
      <c r="AG67" s="4"/>
      <c r="AH67" s="4">
        <v>0</v>
      </c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>
        <f t="shared" si="7"/>
        <v>0</v>
      </c>
      <c r="CB67" s="8"/>
      <c r="CC67" s="8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EA67" s="4"/>
      <c r="EB67" s="4"/>
      <c r="EC67" s="4"/>
      <c r="EG67" s="4"/>
    </row>
    <row r="68" spans="1:137" x14ac:dyDescent="0.25">
      <c r="A68" s="80" t="s">
        <v>211</v>
      </c>
      <c r="B68" s="80" t="s">
        <v>212</v>
      </c>
      <c r="C68" s="4">
        <v>22136</v>
      </c>
      <c r="D68" s="4">
        <v>164481</v>
      </c>
      <c r="E68" s="4">
        <v>7484</v>
      </c>
      <c r="F68" s="4">
        <v>72492</v>
      </c>
      <c r="G68" s="4">
        <v>23193</v>
      </c>
      <c r="H68" s="4">
        <v>21370</v>
      </c>
      <c r="I68" s="4">
        <v>19670</v>
      </c>
      <c r="J68" s="4">
        <v>118439</v>
      </c>
      <c r="K68" s="4">
        <v>28507</v>
      </c>
      <c r="L68" s="4">
        <v>15185</v>
      </c>
      <c r="M68" s="4">
        <v>13300</v>
      </c>
      <c r="N68" s="4">
        <v>138990</v>
      </c>
      <c r="O68" s="4">
        <v>265506</v>
      </c>
      <c r="P68" s="4">
        <v>19397</v>
      </c>
      <c r="Q68" s="4">
        <v>368533</v>
      </c>
      <c r="R68" s="4">
        <v>53391</v>
      </c>
      <c r="S68" s="4">
        <v>0</v>
      </c>
      <c r="T68" s="4">
        <v>49778</v>
      </c>
      <c r="U68" s="4">
        <v>31108</v>
      </c>
      <c r="V68" s="4">
        <v>34794</v>
      </c>
      <c r="W68" s="4">
        <v>64729</v>
      </c>
      <c r="X68" s="4">
        <v>11124</v>
      </c>
      <c r="Y68" s="4">
        <v>27779</v>
      </c>
      <c r="Z68" s="4">
        <v>198932</v>
      </c>
      <c r="AA68" s="4">
        <v>14155</v>
      </c>
      <c r="AB68" s="4">
        <v>24986</v>
      </c>
      <c r="AC68" s="4">
        <v>6563</v>
      </c>
      <c r="AD68" s="4">
        <v>119920</v>
      </c>
      <c r="AE68" s="4">
        <v>7407</v>
      </c>
      <c r="AF68" s="4">
        <v>24276</v>
      </c>
      <c r="AG68" s="4">
        <v>8960</v>
      </c>
      <c r="AH68" s="4">
        <v>58767</v>
      </c>
      <c r="AI68" s="4">
        <v>720707</v>
      </c>
      <c r="AJ68" s="4">
        <v>70647</v>
      </c>
      <c r="AK68" s="4">
        <v>6867</v>
      </c>
      <c r="AL68" s="4">
        <v>10418</v>
      </c>
      <c r="AM68" s="4">
        <v>18447</v>
      </c>
      <c r="AN68" s="4">
        <v>315238</v>
      </c>
      <c r="AO68" s="4">
        <v>8715</v>
      </c>
      <c r="AP68" s="4">
        <v>75421</v>
      </c>
      <c r="AQ68" s="4">
        <v>107881</v>
      </c>
      <c r="AR68" s="4">
        <v>43540</v>
      </c>
      <c r="AS68" s="4">
        <v>20055</v>
      </c>
      <c r="AT68" s="4">
        <v>92264</v>
      </c>
      <c r="AU68" s="4">
        <v>190592</v>
      </c>
      <c r="AV68" s="4">
        <v>61913</v>
      </c>
      <c r="AW68" s="4">
        <v>15121</v>
      </c>
      <c r="AX68" s="4">
        <v>25249</v>
      </c>
      <c r="AY68" s="4">
        <v>100942</v>
      </c>
      <c r="AZ68" s="4">
        <v>4342</v>
      </c>
      <c r="BA68" s="4">
        <v>30379</v>
      </c>
      <c r="BB68" s="4">
        <v>26860</v>
      </c>
      <c r="BC68" s="4">
        <v>43301</v>
      </c>
      <c r="BD68" s="4">
        <v>74765</v>
      </c>
      <c r="BE68" s="4">
        <v>82502</v>
      </c>
      <c r="BF68" s="4">
        <v>113133</v>
      </c>
      <c r="BG68" s="4">
        <v>171101</v>
      </c>
      <c r="BH68" s="4">
        <v>281308</v>
      </c>
      <c r="BI68" s="4">
        <v>18571</v>
      </c>
      <c r="BJ68" s="4">
        <v>34590</v>
      </c>
      <c r="BK68" s="4">
        <v>74329</v>
      </c>
      <c r="BL68" s="4">
        <v>17273</v>
      </c>
      <c r="BM68" s="4">
        <v>19289</v>
      </c>
      <c r="BN68" s="4">
        <v>67320</v>
      </c>
      <c r="BO68" s="4">
        <v>74943</v>
      </c>
      <c r="BP68" s="4">
        <v>51832</v>
      </c>
      <c r="BQ68" s="4">
        <v>115114</v>
      </c>
      <c r="BR68" s="4">
        <v>28382</v>
      </c>
      <c r="BS68" s="4">
        <v>21484</v>
      </c>
      <c r="BT68" s="4">
        <v>34750</v>
      </c>
      <c r="BU68" s="4">
        <v>60081</v>
      </c>
      <c r="BV68" s="4">
        <v>168480</v>
      </c>
      <c r="BW68" s="4">
        <v>107445</v>
      </c>
      <c r="BX68" s="4">
        <v>109238.48</v>
      </c>
      <c r="BY68" s="4">
        <v>53990</v>
      </c>
      <c r="BZ68" s="4">
        <v>0</v>
      </c>
      <c r="CA68" s="4">
        <f t="shared" si="7"/>
        <v>5804171.4800000004</v>
      </c>
      <c r="CB68" s="8"/>
      <c r="CC68" s="8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EA68" s="4"/>
      <c r="EB68" s="4"/>
      <c r="EC68" s="4"/>
      <c r="EG68" s="4"/>
    </row>
    <row r="69" spans="1:137" x14ac:dyDescent="0.25">
      <c r="A69" s="80" t="s">
        <v>213</v>
      </c>
      <c r="B69" s="80" t="s">
        <v>214</v>
      </c>
      <c r="C69" s="4"/>
      <c r="D69" s="4"/>
      <c r="E69" s="4"/>
      <c r="F69" s="4"/>
      <c r="G69" s="4"/>
      <c r="H69" s="4"/>
      <c r="I69" s="4"/>
      <c r="J69" s="4"/>
      <c r="K69" s="4">
        <v>0</v>
      </c>
      <c r="L69" s="4"/>
      <c r="M69" s="4">
        <v>0</v>
      </c>
      <c r="N69" s="4"/>
      <c r="O69" s="4"/>
      <c r="P69" s="4"/>
      <c r="Q69" s="4">
        <v>0</v>
      </c>
      <c r="R69" s="4"/>
      <c r="S69" s="4"/>
      <c r="T69" s="4"/>
      <c r="U69" s="4">
        <v>0</v>
      </c>
      <c r="V69" s="4"/>
      <c r="W69" s="4"/>
      <c r="X69" s="4"/>
      <c r="Y69" s="4"/>
      <c r="Z69" s="4"/>
      <c r="AA69" s="4"/>
      <c r="AB69" s="4"/>
      <c r="AC69" s="4"/>
      <c r="AD69" s="4">
        <v>0</v>
      </c>
      <c r="AE69" s="4"/>
      <c r="AF69" s="4"/>
      <c r="AG69" s="4"/>
      <c r="AH69" s="4">
        <v>0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>
        <f t="shared" si="7"/>
        <v>0</v>
      </c>
      <c r="CB69" s="8"/>
      <c r="CC69" s="8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EA69" s="4"/>
      <c r="EB69" s="4"/>
      <c r="EC69" s="4"/>
      <c r="EG69" s="4"/>
    </row>
    <row r="70" spans="1:137" x14ac:dyDescent="0.25">
      <c r="A70" s="80" t="s">
        <v>215</v>
      </c>
      <c r="B70" s="80" t="s">
        <v>216</v>
      </c>
      <c r="C70" s="4">
        <v>706</v>
      </c>
      <c r="D70" s="4">
        <v>2710</v>
      </c>
      <c r="E70" s="4">
        <v>706</v>
      </c>
      <c r="F70" s="4">
        <v>4454</v>
      </c>
      <c r="G70" s="4">
        <v>678</v>
      </c>
      <c r="H70" s="4">
        <v>678</v>
      </c>
      <c r="I70" s="4">
        <v>706</v>
      </c>
      <c r="J70" s="4">
        <v>2710</v>
      </c>
      <c r="K70" s="4">
        <v>1412</v>
      </c>
      <c r="L70" s="4">
        <v>706</v>
      </c>
      <c r="M70" s="4">
        <v>1412</v>
      </c>
      <c r="N70" s="4">
        <v>2710</v>
      </c>
      <c r="O70" s="4">
        <v>4743</v>
      </c>
      <c r="P70" s="4">
        <v>706</v>
      </c>
      <c r="Q70" s="4">
        <v>8808</v>
      </c>
      <c r="R70" s="4">
        <v>678</v>
      </c>
      <c r="S70" s="4">
        <v>678</v>
      </c>
      <c r="T70" s="4">
        <v>25440</v>
      </c>
      <c r="U70" s="4">
        <v>2018</v>
      </c>
      <c r="V70" s="4">
        <v>1355</v>
      </c>
      <c r="W70" s="4">
        <v>3286</v>
      </c>
      <c r="X70" s="4">
        <v>706</v>
      </c>
      <c r="Y70" s="4">
        <v>678</v>
      </c>
      <c r="Z70" s="4">
        <v>2710</v>
      </c>
      <c r="AA70" s="4">
        <v>706</v>
      </c>
      <c r="AB70" s="4">
        <v>678</v>
      </c>
      <c r="AC70" s="4">
        <v>678</v>
      </c>
      <c r="AD70" s="4">
        <v>2061</v>
      </c>
      <c r="AE70" s="4">
        <v>24817</v>
      </c>
      <c r="AF70" s="4">
        <v>706</v>
      </c>
      <c r="AG70" s="4">
        <v>705</v>
      </c>
      <c r="AH70" s="4">
        <v>678</v>
      </c>
      <c r="AI70" s="4">
        <v>54284</v>
      </c>
      <c r="AJ70" s="4">
        <v>678</v>
      </c>
      <c r="AK70" s="4">
        <v>706</v>
      </c>
      <c r="AL70" s="4">
        <v>706</v>
      </c>
      <c r="AM70" s="4">
        <v>1411</v>
      </c>
      <c r="AN70" s="4">
        <v>30054</v>
      </c>
      <c r="AO70" s="4">
        <v>7496</v>
      </c>
      <c r="AP70" s="4">
        <v>1355</v>
      </c>
      <c r="AQ70" s="4">
        <v>3602</v>
      </c>
      <c r="AR70" s="4">
        <v>28016</v>
      </c>
      <c r="AS70" s="4">
        <v>706</v>
      </c>
      <c r="AT70" s="4">
        <v>678</v>
      </c>
      <c r="AU70" s="4">
        <v>4743</v>
      </c>
      <c r="AV70" s="4">
        <v>2033</v>
      </c>
      <c r="AW70" s="4">
        <v>706</v>
      </c>
      <c r="AX70" s="4">
        <v>678</v>
      </c>
      <c r="AY70" s="4">
        <v>2710</v>
      </c>
      <c r="AZ70" s="4">
        <v>706</v>
      </c>
      <c r="BA70" s="4">
        <v>678</v>
      </c>
      <c r="BB70" s="4">
        <v>678</v>
      </c>
      <c r="BC70" s="4">
        <v>678</v>
      </c>
      <c r="BD70" s="4">
        <v>1355</v>
      </c>
      <c r="BE70" s="4">
        <v>2710</v>
      </c>
      <c r="BF70" s="4">
        <v>2710</v>
      </c>
      <c r="BG70" s="4">
        <v>0</v>
      </c>
      <c r="BH70" s="4">
        <v>4743</v>
      </c>
      <c r="BI70" s="4">
        <v>706</v>
      </c>
      <c r="BJ70" s="4">
        <v>706</v>
      </c>
      <c r="BK70" s="4">
        <v>678</v>
      </c>
      <c r="BL70" s="4">
        <v>706</v>
      </c>
      <c r="BM70" s="4">
        <v>1711</v>
      </c>
      <c r="BN70" s="4">
        <v>678</v>
      </c>
      <c r="BO70" s="4">
        <v>770</v>
      </c>
      <c r="BP70" s="4">
        <v>3388</v>
      </c>
      <c r="BQ70" s="4">
        <v>2710</v>
      </c>
      <c r="BR70" s="4">
        <v>7455</v>
      </c>
      <c r="BS70" s="4">
        <v>678</v>
      </c>
      <c r="BT70" s="4">
        <v>678</v>
      </c>
      <c r="BU70" s="4">
        <v>678</v>
      </c>
      <c r="BV70" s="4">
        <v>2710</v>
      </c>
      <c r="BW70" s="4">
        <v>1355</v>
      </c>
      <c r="BX70" s="4">
        <v>0</v>
      </c>
      <c r="BY70" s="4">
        <v>0</v>
      </c>
      <c r="BZ70" s="4">
        <v>0</v>
      </c>
      <c r="CA70" s="4">
        <f t="shared" si="7"/>
        <v>282850</v>
      </c>
      <c r="CB70" s="8"/>
      <c r="CC70" s="8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EA70" s="4"/>
      <c r="EB70" s="4"/>
      <c r="EC70" s="4"/>
      <c r="EG70" s="4"/>
    </row>
    <row r="71" spans="1:137" x14ac:dyDescent="0.25">
      <c r="A71" s="80" t="s">
        <v>217</v>
      </c>
      <c r="B71" s="80" t="s">
        <v>218</v>
      </c>
      <c r="C71" s="4">
        <v>0</v>
      </c>
      <c r="D71" s="4">
        <v>2516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5032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23902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1258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6098</v>
      </c>
      <c r="BH71" s="4">
        <v>629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3145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f t="shared" ref="CA71:CA134" si="18">SUM(C71:BZ71)</f>
        <v>42580</v>
      </c>
      <c r="CB71" s="8"/>
      <c r="CC71" s="8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EA71" s="4"/>
      <c r="EB71" s="4"/>
      <c r="EC71" s="4"/>
      <c r="EG71" s="4"/>
    </row>
    <row r="72" spans="1:137" x14ac:dyDescent="0.25">
      <c r="A72" s="80" t="s">
        <v>219</v>
      </c>
      <c r="B72" s="80" t="s">
        <v>220</v>
      </c>
      <c r="C72" s="4">
        <v>290477</v>
      </c>
      <c r="D72" s="4">
        <v>2598492</v>
      </c>
      <c r="E72" s="4">
        <v>193960</v>
      </c>
      <c r="F72" s="4">
        <v>51469</v>
      </c>
      <c r="G72" s="4">
        <v>375431</v>
      </c>
      <c r="H72" s="4">
        <v>465030</v>
      </c>
      <c r="I72" s="4">
        <v>0</v>
      </c>
      <c r="J72" s="4">
        <v>1657927</v>
      </c>
      <c r="K72" s="4">
        <v>180491</v>
      </c>
      <c r="L72" s="4">
        <v>163187</v>
      </c>
      <c r="M72" s="4">
        <v>182109</v>
      </c>
      <c r="N72" s="4">
        <v>0</v>
      </c>
      <c r="O72" s="4">
        <v>0</v>
      </c>
      <c r="P72" s="4">
        <v>0</v>
      </c>
      <c r="Q72" s="4">
        <v>207345</v>
      </c>
      <c r="R72" s="4">
        <v>0</v>
      </c>
      <c r="S72" s="4">
        <v>6618</v>
      </c>
      <c r="T72" s="4">
        <v>1395</v>
      </c>
      <c r="U72" s="4">
        <v>43521</v>
      </c>
      <c r="V72" s="4">
        <v>0</v>
      </c>
      <c r="W72" s="4">
        <v>10000</v>
      </c>
      <c r="X72" s="4">
        <v>0</v>
      </c>
      <c r="Y72" s="4">
        <v>0</v>
      </c>
      <c r="Z72" s="4">
        <v>93469</v>
      </c>
      <c r="AA72" s="4">
        <v>1970</v>
      </c>
      <c r="AB72" s="4">
        <v>0</v>
      </c>
      <c r="AC72" s="4">
        <v>0</v>
      </c>
      <c r="AD72" s="4">
        <v>0</v>
      </c>
      <c r="AE72" s="4">
        <v>0</v>
      </c>
      <c r="AF72" s="4">
        <v>5590</v>
      </c>
      <c r="AG72" s="4">
        <v>0</v>
      </c>
      <c r="AH72" s="4">
        <v>0</v>
      </c>
      <c r="AI72" s="4">
        <v>0</v>
      </c>
      <c r="AJ72" s="4">
        <v>6001</v>
      </c>
      <c r="AK72" s="4">
        <v>2304</v>
      </c>
      <c r="AL72" s="4">
        <v>0</v>
      </c>
      <c r="AM72" s="4">
        <v>0</v>
      </c>
      <c r="AN72" s="4">
        <v>0</v>
      </c>
      <c r="AO72" s="4">
        <v>0</v>
      </c>
      <c r="AP72" s="4">
        <v>58292</v>
      </c>
      <c r="AQ72" s="4">
        <v>13984</v>
      </c>
      <c r="AR72" s="4">
        <v>10000</v>
      </c>
      <c r="AS72" s="4">
        <v>36238</v>
      </c>
      <c r="AT72" s="4">
        <v>0</v>
      </c>
      <c r="AU72" s="4">
        <v>66972</v>
      </c>
      <c r="AV72" s="4">
        <v>668</v>
      </c>
      <c r="AW72" s="4">
        <v>1838</v>
      </c>
      <c r="AX72" s="4">
        <v>105630</v>
      </c>
      <c r="AY72" s="4">
        <v>46127</v>
      </c>
      <c r="AZ72" s="4">
        <v>0</v>
      </c>
      <c r="BA72" s="4">
        <v>52161</v>
      </c>
      <c r="BB72" s="4">
        <v>171389</v>
      </c>
      <c r="BC72" s="4">
        <v>30736</v>
      </c>
      <c r="BD72" s="4">
        <v>0</v>
      </c>
      <c r="BE72" s="4">
        <v>10000</v>
      </c>
      <c r="BF72" s="4">
        <v>34981</v>
      </c>
      <c r="BG72" s="4">
        <v>106708</v>
      </c>
      <c r="BH72" s="4">
        <v>1908</v>
      </c>
      <c r="BI72" s="4">
        <v>16944</v>
      </c>
      <c r="BJ72" s="4">
        <v>0</v>
      </c>
      <c r="BK72" s="4">
        <v>60000</v>
      </c>
      <c r="BL72" s="4">
        <v>2103</v>
      </c>
      <c r="BM72" s="4">
        <v>0</v>
      </c>
      <c r="BN72" s="4">
        <v>22890</v>
      </c>
      <c r="BO72" s="4">
        <v>10000</v>
      </c>
      <c r="BP72" s="4">
        <v>0</v>
      </c>
      <c r="BQ72" s="4">
        <v>0</v>
      </c>
      <c r="BR72" s="4">
        <v>0</v>
      </c>
      <c r="BS72" s="4">
        <v>136046</v>
      </c>
      <c r="BT72" s="4">
        <v>0</v>
      </c>
      <c r="BU72" s="4">
        <v>0</v>
      </c>
      <c r="BV72" s="4">
        <v>152980</v>
      </c>
      <c r="BW72" s="4">
        <v>0</v>
      </c>
      <c r="BX72" s="4">
        <v>0</v>
      </c>
      <c r="BY72" s="4">
        <v>0</v>
      </c>
      <c r="BZ72" s="4">
        <v>0</v>
      </c>
      <c r="CA72" s="4">
        <f t="shared" si="18"/>
        <v>7685381</v>
      </c>
      <c r="CB72" s="8"/>
      <c r="CC72" s="8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EA72" s="4"/>
      <c r="EB72" s="4"/>
      <c r="EC72" s="4"/>
      <c r="EG72" s="4"/>
    </row>
    <row r="73" spans="1:137" x14ac:dyDescent="0.25">
      <c r="A73" s="80" t="s">
        <v>221</v>
      </c>
      <c r="B73" s="80" t="s">
        <v>222</v>
      </c>
      <c r="C73" s="4">
        <v>244645</v>
      </c>
      <c r="D73" s="4">
        <v>1123095</v>
      </c>
      <c r="E73" s="4">
        <v>90274</v>
      </c>
      <c r="F73" s="4">
        <v>472882</v>
      </c>
      <c r="G73" s="4">
        <v>206886</v>
      </c>
      <c r="H73" s="4">
        <v>232305</v>
      </c>
      <c r="I73" s="4">
        <v>236441</v>
      </c>
      <c r="J73" s="4">
        <v>679094</v>
      </c>
      <c r="K73" s="4">
        <v>118220</v>
      </c>
      <c r="L73" s="4">
        <v>118221</v>
      </c>
      <c r="M73" s="4">
        <v>120466</v>
      </c>
      <c r="N73" s="4">
        <v>972622</v>
      </c>
      <c r="O73" s="4">
        <v>1250205</v>
      </c>
      <c r="P73" s="4">
        <v>118221</v>
      </c>
      <c r="Q73" s="4">
        <v>0</v>
      </c>
      <c r="R73" s="4">
        <v>531992</v>
      </c>
      <c r="S73" s="4">
        <v>255699</v>
      </c>
      <c r="T73" s="4">
        <v>569758</v>
      </c>
      <c r="U73" s="4">
        <v>353980</v>
      </c>
      <c r="V73" s="4">
        <v>384138</v>
      </c>
      <c r="W73" s="4">
        <v>888343</v>
      </c>
      <c r="X73" s="4">
        <v>118221</v>
      </c>
      <c r="Y73" s="4">
        <v>295551</v>
      </c>
      <c r="Z73" s="4">
        <v>580832</v>
      </c>
      <c r="AA73" s="4">
        <v>75245</v>
      </c>
      <c r="AB73" s="4">
        <v>236441</v>
      </c>
      <c r="AC73" s="4">
        <v>295551</v>
      </c>
      <c r="AD73" s="4">
        <v>726724</v>
      </c>
      <c r="AE73" s="4">
        <v>59110</v>
      </c>
      <c r="AF73" s="4">
        <v>316661</v>
      </c>
      <c r="AG73" s="4">
        <v>118221</v>
      </c>
      <c r="AH73" s="4">
        <v>612042</v>
      </c>
      <c r="AI73" s="4">
        <v>0</v>
      </c>
      <c r="AJ73" s="4">
        <v>472882</v>
      </c>
      <c r="AK73" s="4">
        <v>104652</v>
      </c>
      <c r="AL73" s="4">
        <v>59110</v>
      </c>
      <c r="AM73" s="4">
        <v>354661</v>
      </c>
      <c r="AN73" s="4">
        <v>0</v>
      </c>
      <c r="AO73" s="4">
        <v>279983</v>
      </c>
      <c r="AP73" s="4">
        <v>540369</v>
      </c>
      <c r="AQ73" s="4">
        <v>768433</v>
      </c>
      <c r="AR73" s="4">
        <v>354662</v>
      </c>
      <c r="AS73" s="4">
        <v>177330</v>
      </c>
      <c r="AT73" s="4">
        <v>0</v>
      </c>
      <c r="AU73" s="4">
        <v>1004874</v>
      </c>
      <c r="AV73" s="4">
        <v>354661</v>
      </c>
      <c r="AW73" s="4">
        <v>118221</v>
      </c>
      <c r="AX73" s="4">
        <v>194208</v>
      </c>
      <c r="AY73" s="4">
        <v>652426</v>
      </c>
      <c r="AZ73" s="4">
        <v>59110</v>
      </c>
      <c r="BA73" s="4">
        <v>228864</v>
      </c>
      <c r="BB73" s="4">
        <v>295414</v>
      </c>
      <c r="BC73" s="4">
        <v>472423</v>
      </c>
      <c r="BD73" s="4">
        <v>527775</v>
      </c>
      <c r="BE73" s="4">
        <v>768433</v>
      </c>
      <c r="BF73" s="4">
        <v>609279</v>
      </c>
      <c r="BG73" s="4">
        <v>0</v>
      </c>
      <c r="BH73" s="4">
        <v>0</v>
      </c>
      <c r="BI73" s="4">
        <v>168464</v>
      </c>
      <c r="BJ73" s="4">
        <v>354662</v>
      </c>
      <c r="BK73" s="4">
        <v>531992</v>
      </c>
      <c r="BL73" s="4">
        <v>177331</v>
      </c>
      <c r="BM73" s="4">
        <v>59110</v>
      </c>
      <c r="BN73" s="4">
        <v>472882</v>
      </c>
      <c r="BO73" s="4">
        <v>531992</v>
      </c>
      <c r="BP73" s="4">
        <v>288390</v>
      </c>
      <c r="BQ73" s="4">
        <v>886654</v>
      </c>
      <c r="BR73" s="4">
        <v>236441</v>
      </c>
      <c r="BS73" s="4">
        <v>264178</v>
      </c>
      <c r="BT73" s="4">
        <v>354662</v>
      </c>
      <c r="BU73" s="4">
        <v>384549</v>
      </c>
      <c r="BV73" s="4">
        <v>886654</v>
      </c>
      <c r="BW73" s="4">
        <v>561916</v>
      </c>
      <c r="BX73" s="4">
        <v>1378801.55</v>
      </c>
      <c r="BY73" s="4">
        <v>109064</v>
      </c>
      <c r="BZ73" s="4">
        <v>0</v>
      </c>
      <c r="CA73" s="4">
        <f t="shared" si="18"/>
        <v>28447598.550000001</v>
      </c>
      <c r="CB73" s="8"/>
      <c r="CC73" s="8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EA73" s="4"/>
      <c r="EB73" s="4"/>
      <c r="EC73" s="4"/>
      <c r="EG73" s="4"/>
    </row>
    <row r="74" spans="1:137" x14ac:dyDescent="0.25">
      <c r="A74" s="80" t="s">
        <v>223</v>
      </c>
      <c r="B74" s="80" t="s">
        <v>224</v>
      </c>
      <c r="C74" s="4">
        <v>168778</v>
      </c>
      <c r="D74" s="4">
        <v>712619</v>
      </c>
      <c r="E74" s="4">
        <v>35371</v>
      </c>
      <c r="F74" s="4">
        <v>262544</v>
      </c>
      <c r="G74" s="4">
        <v>131272</v>
      </c>
      <c r="H74" s="4">
        <v>98795</v>
      </c>
      <c r="I74" s="4">
        <v>112519</v>
      </c>
      <c r="J74" s="4">
        <v>375063</v>
      </c>
      <c r="K74" s="4">
        <v>92300</v>
      </c>
      <c r="L74" s="4">
        <v>75013</v>
      </c>
      <c r="M74" s="4">
        <v>71415</v>
      </c>
      <c r="N74" s="4">
        <v>409530</v>
      </c>
      <c r="O74" s="4">
        <v>843891</v>
      </c>
      <c r="P74" s="4">
        <v>56259</v>
      </c>
      <c r="Q74" s="4">
        <v>1518857</v>
      </c>
      <c r="R74" s="4">
        <v>281297</v>
      </c>
      <c r="S74" s="4">
        <v>161684</v>
      </c>
      <c r="T74" s="4">
        <v>295362</v>
      </c>
      <c r="U74" s="4">
        <v>180530</v>
      </c>
      <c r="V74" s="4">
        <v>138451</v>
      </c>
      <c r="W74" s="4">
        <v>330813</v>
      </c>
      <c r="X74" s="4">
        <v>56259</v>
      </c>
      <c r="Y74" s="4">
        <v>122346</v>
      </c>
      <c r="Z74" s="4">
        <v>450075</v>
      </c>
      <c r="AA74" s="4">
        <v>110761</v>
      </c>
      <c r="AB74" s="4">
        <v>150025</v>
      </c>
      <c r="AC74" s="4">
        <v>131272</v>
      </c>
      <c r="AD74" s="4">
        <v>434311</v>
      </c>
      <c r="AE74" s="4">
        <v>37506</v>
      </c>
      <c r="AF74" s="4">
        <v>150025</v>
      </c>
      <c r="AG74" s="4">
        <v>63292</v>
      </c>
      <c r="AH74" s="4">
        <v>356309</v>
      </c>
      <c r="AI74" s="4">
        <v>1484182</v>
      </c>
      <c r="AJ74" s="4">
        <v>259954</v>
      </c>
      <c r="AK74" s="4">
        <v>37506</v>
      </c>
      <c r="AL74" s="4">
        <v>56259</v>
      </c>
      <c r="AM74" s="4">
        <v>72334</v>
      </c>
      <c r="AN74" s="4">
        <v>939331</v>
      </c>
      <c r="AO74" s="4">
        <v>72738</v>
      </c>
      <c r="AP74" s="4">
        <v>318803</v>
      </c>
      <c r="AQ74" s="4">
        <v>375063</v>
      </c>
      <c r="AR74" s="4">
        <v>166141</v>
      </c>
      <c r="AS74" s="4">
        <v>110761</v>
      </c>
      <c r="AT74" s="4">
        <v>92300</v>
      </c>
      <c r="AU74" s="4">
        <v>573905</v>
      </c>
      <c r="AV74" s="4">
        <v>243791</v>
      </c>
      <c r="AW74" s="4">
        <v>75013</v>
      </c>
      <c r="AX74" s="4">
        <v>131397</v>
      </c>
      <c r="AY74" s="4">
        <v>573369</v>
      </c>
      <c r="AZ74" s="4">
        <v>18753</v>
      </c>
      <c r="BA74" s="4">
        <v>187531</v>
      </c>
      <c r="BB74" s="4">
        <v>131272</v>
      </c>
      <c r="BC74" s="4">
        <v>243791</v>
      </c>
      <c r="BD74" s="4">
        <v>295362</v>
      </c>
      <c r="BE74" s="4">
        <v>508678</v>
      </c>
      <c r="BF74" s="4">
        <v>449196</v>
      </c>
      <c r="BG74" s="4">
        <v>810638</v>
      </c>
      <c r="BH74" s="4">
        <v>581347</v>
      </c>
      <c r="BI74" s="4">
        <v>93766</v>
      </c>
      <c r="BJ74" s="4">
        <v>187531</v>
      </c>
      <c r="BK74" s="4">
        <v>262544</v>
      </c>
      <c r="BL74" s="4">
        <v>93766</v>
      </c>
      <c r="BM74" s="4">
        <v>75013</v>
      </c>
      <c r="BN74" s="4">
        <v>225038</v>
      </c>
      <c r="BO74" s="4">
        <v>243791</v>
      </c>
      <c r="BP74" s="4">
        <v>143081</v>
      </c>
      <c r="BQ74" s="4">
        <v>245695</v>
      </c>
      <c r="BR74" s="4">
        <v>110761</v>
      </c>
      <c r="BS74" s="4">
        <v>131272</v>
      </c>
      <c r="BT74" s="4">
        <v>150025</v>
      </c>
      <c r="BU74" s="4">
        <v>331247</v>
      </c>
      <c r="BV74" s="4">
        <v>513731</v>
      </c>
      <c r="BW74" s="4">
        <v>273870</v>
      </c>
      <c r="BX74" s="4">
        <v>231913.48</v>
      </c>
      <c r="BY74" s="4">
        <v>225037</v>
      </c>
      <c r="BZ74" s="4">
        <v>0</v>
      </c>
      <c r="CA74" s="4">
        <f t="shared" si="18"/>
        <v>20762040.48</v>
      </c>
      <c r="CB74" s="8"/>
      <c r="CC74" s="8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EA74" s="4"/>
      <c r="EB74" s="4"/>
      <c r="EC74" s="4"/>
      <c r="EG74" s="4"/>
    </row>
    <row r="75" spans="1:137" x14ac:dyDescent="0.25">
      <c r="A75" s="80" t="s">
        <v>225</v>
      </c>
      <c r="B75" s="80" t="s">
        <v>226</v>
      </c>
      <c r="C75" s="4"/>
      <c r="D75" s="4"/>
      <c r="E75" s="4"/>
      <c r="F75" s="4"/>
      <c r="G75" s="4"/>
      <c r="H75" s="4"/>
      <c r="I75" s="4"/>
      <c r="J75" s="4"/>
      <c r="K75" s="4">
        <v>0</v>
      </c>
      <c r="L75" s="4"/>
      <c r="M75" s="4">
        <v>0</v>
      </c>
      <c r="N75" s="4">
        <v>0</v>
      </c>
      <c r="O75" s="4"/>
      <c r="P75" s="4"/>
      <c r="Q75" s="4">
        <v>0</v>
      </c>
      <c r="R75" s="4"/>
      <c r="S75" s="4"/>
      <c r="T75" s="4"/>
      <c r="U75" s="4">
        <v>0</v>
      </c>
      <c r="V75" s="4"/>
      <c r="W75" s="4"/>
      <c r="X75" s="4"/>
      <c r="Y75" s="4"/>
      <c r="Z75" s="4"/>
      <c r="AA75" s="4"/>
      <c r="AB75" s="4"/>
      <c r="AC75" s="4"/>
      <c r="AD75" s="4">
        <v>0</v>
      </c>
      <c r="AE75" s="4"/>
      <c r="AF75" s="4"/>
      <c r="AG75" s="4"/>
      <c r="AH75" s="4">
        <v>0</v>
      </c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>
        <f t="shared" si="18"/>
        <v>0</v>
      </c>
      <c r="CB75" s="8"/>
      <c r="CC75" s="8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EA75" s="4"/>
      <c r="EB75" s="4"/>
      <c r="EC75" s="4"/>
      <c r="EG75" s="4"/>
    </row>
    <row r="76" spans="1:137" x14ac:dyDescent="0.25">
      <c r="A76" s="80" t="s">
        <v>227</v>
      </c>
      <c r="B76" s="80" t="s">
        <v>228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4260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f t="shared" si="18"/>
        <v>4260</v>
      </c>
      <c r="CB76" s="8"/>
      <c r="CC76" s="8"/>
    </row>
    <row r="77" spans="1:137" x14ac:dyDescent="0.25">
      <c r="A77" s="80" t="s">
        <v>229</v>
      </c>
      <c r="B77" s="80" t="s">
        <v>230</v>
      </c>
      <c r="C77" s="4">
        <v>7290</v>
      </c>
      <c r="D77" s="4">
        <v>0</v>
      </c>
      <c r="E77" s="4">
        <v>6610</v>
      </c>
      <c r="F77" s="4">
        <v>0</v>
      </c>
      <c r="G77" s="4">
        <v>0</v>
      </c>
      <c r="H77" s="4">
        <v>14542</v>
      </c>
      <c r="I77" s="4">
        <v>0</v>
      </c>
      <c r="J77" s="4">
        <v>7352</v>
      </c>
      <c r="K77" s="4">
        <v>10241</v>
      </c>
      <c r="L77" s="4">
        <v>0</v>
      </c>
      <c r="M77" s="4">
        <v>2560</v>
      </c>
      <c r="N77" s="4">
        <v>0</v>
      </c>
      <c r="O77" s="4">
        <v>17448</v>
      </c>
      <c r="P77" s="4">
        <v>15588</v>
      </c>
      <c r="Q77" s="4">
        <v>0</v>
      </c>
      <c r="R77" s="4">
        <v>0</v>
      </c>
      <c r="S77" s="4">
        <v>43930</v>
      </c>
      <c r="T77" s="4">
        <v>46176</v>
      </c>
      <c r="U77" s="4">
        <v>0</v>
      </c>
      <c r="V77" s="4">
        <v>39657</v>
      </c>
      <c r="W77" s="4">
        <v>15843</v>
      </c>
      <c r="X77" s="4">
        <v>0</v>
      </c>
      <c r="Y77" s="4">
        <v>0</v>
      </c>
      <c r="Z77" s="4">
        <v>0</v>
      </c>
      <c r="AA77" s="4">
        <v>2822</v>
      </c>
      <c r="AB77" s="4">
        <v>0</v>
      </c>
      <c r="AC77" s="4">
        <v>0</v>
      </c>
      <c r="AD77" s="4">
        <v>0</v>
      </c>
      <c r="AE77" s="4">
        <v>0</v>
      </c>
      <c r="AF77" s="4">
        <v>12831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12182</v>
      </c>
      <c r="AN77" s="4">
        <v>0</v>
      </c>
      <c r="AO77" s="4">
        <v>0</v>
      </c>
      <c r="AP77" s="4">
        <v>430119</v>
      </c>
      <c r="AQ77" s="4">
        <v>0</v>
      </c>
      <c r="AR77" s="4">
        <v>13934</v>
      </c>
      <c r="AS77" s="4">
        <v>0</v>
      </c>
      <c r="AT77" s="4">
        <v>0</v>
      </c>
      <c r="AU77" s="4">
        <v>0</v>
      </c>
      <c r="AV77" s="4">
        <v>0</v>
      </c>
      <c r="AW77" s="4">
        <v>5514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60823</v>
      </c>
      <c r="BF77" s="4">
        <v>0</v>
      </c>
      <c r="BG77" s="4">
        <v>376631</v>
      </c>
      <c r="BH77" s="4">
        <v>0</v>
      </c>
      <c r="BI77" s="4">
        <v>0</v>
      </c>
      <c r="BJ77" s="4">
        <v>0</v>
      </c>
      <c r="BK77" s="4">
        <v>0</v>
      </c>
      <c r="BL77" s="4">
        <v>3067</v>
      </c>
      <c r="BM77" s="4">
        <v>33259</v>
      </c>
      <c r="BN77" s="4">
        <v>0</v>
      </c>
      <c r="BO77" s="4">
        <v>43107</v>
      </c>
      <c r="BP77" s="4">
        <v>11521</v>
      </c>
      <c r="BQ77" s="4">
        <v>87305</v>
      </c>
      <c r="BR77" s="4">
        <v>0</v>
      </c>
      <c r="BS77" s="4">
        <v>46247</v>
      </c>
      <c r="BT77" s="4">
        <v>12184</v>
      </c>
      <c r="BU77" s="4">
        <v>0</v>
      </c>
      <c r="BV77" s="4">
        <v>5121</v>
      </c>
      <c r="BW77" s="4">
        <v>0</v>
      </c>
      <c r="BX77" s="4">
        <v>0</v>
      </c>
      <c r="BY77" s="4">
        <v>0</v>
      </c>
      <c r="BZ77" s="4">
        <v>0</v>
      </c>
      <c r="CA77" s="4">
        <f t="shared" si="18"/>
        <v>1383904</v>
      </c>
      <c r="CB77" s="8"/>
      <c r="CC77" s="8"/>
    </row>
    <row r="78" spans="1:137" x14ac:dyDescent="0.25">
      <c r="A78" s="80" t="s">
        <v>231</v>
      </c>
      <c r="B78" s="80" t="s">
        <v>232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4802</v>
      </c>
      <c r="K78" s="4">
        <v>4446</v>
      </c>
      <c r="L78" s="4">
        <v>0</v>
      </c>
      <c r="M78" s="4">
        <v>0</v>
      </c>
      <c r="N78" s="4">
        <v>499</v>
      </c>
      <c r="O78" s="4">
        <v>2218</v>
      </c>
      <c r="P78" s="4">
        <v>0</v>
      </c>
      <c r="Q78" s="4">
        <v>0</v>
      </c>
      <c r="R78" s="4">
        <v>180</v>
      </c>
      <c r="S78" s="4">
        <v>1387</v>
      </c>
      <c r="T78" s="4">
        <v>0</v>
      </c>
      <c r="U78" s="4">
        <v>0</v>
      </c>
      <c r="V78" s="4">
        <v>371</v>
      </c>
      <c r="W78" s="4">
        <v>0</v>
      </c>
      <c r="X78" s="4">
        <v>0</v>
      </c>
      <c r="Y78" s="4">
        <v>3888</v>
      </c>
      <c r="Z78" s="4">
        <v>1148</v>
      </c>
      <c r="AA78" s="4">
        <v>0</v>
      </c>
      <c r="AB78" s="4">
        <v>0</v>
      </c>
      <c r="AC78" s="4">
        <v>0</v>
      </c>
      <c r="AD78" s="4">
        <v>1128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818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598</v>
      </c>
      <c r="AR78" s="4">
        <v>0</v>
      </c>
      <c r="AS78" s="4">
        <v>0</v>
      </c>
      <c r="AT78" s="4">
        <v>6401</v>
      </c>
      <c r="AU78" s="4">
        <v>0</v>
      </c>
      <c r="AV78" s="4">
        <v>0</v>
      </c>
      <c r="AW78" s="4">
        <v>0</v>
      </c>
      <c r="AX78" s="4">
        <v>0</v>
      </c>
      <c r="AY78" s="4">
        <v>1472</v>
      </c>
      <c r="AZ78" s="4">
        <v>0</v>
      </c>
      <c r="BA78" s="4">
        <v>0</v>
      </c>
      <c r="BB78" s="4">
        <v>3407</v>
      </c>
      <c r="BC78" s="4">
        <v>1852</v>
      </c>
      <c r="BD78" s="4">
        <v>0</v>
      </c>
      <c r="BE78" s="4">
        <v>0</v>
      </c>
      <c r="BF78" s="4">
        <v>0</v>
      </c>
      <c r="BG78" s="4">
        <v>12002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7695</v>
      </c>
      <c r="BQ78" s="4">
        <v>1000</v>
      </c>
      <c r="BR78" s="4">
        <v>0</v>
      </c>
      <c r="BS78" s="4">
        <v>755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f t="shared" si="18"/>
        <v>56067</v>
      </c>
      <c r="CB78" s="8"/>
      <c r="CC78" s="8"/>
    </row>
    <row r="79" spans="1:137" x14ac:dyDescent="0.25">
      <c r="A79" s="80" t="s">
        <v>233</v>
      </c>
      <c r="B79" s="80" t="s">
        <v>234</v>
      </c>
      <c r="C79" s="4">
        <v>0</v>
      </c>
      <c r="D79" s="4">
        <v>11343</v>
      </c>
      <c r="E79" s="4">
        <v>0</v>
      </c>
      <c r="F79" s="4">
        <v>311</v>
      </c>
      <c r="G79" s="4">
        <v>0</v>
      </c>
      <c r="H79" s="4">
        <v>0</v>
      </c>
      <c r="I79" s="4">
        <v>0</v>
      </c>
      <c r="J79" s="4">
        <v>35070</v>
      </c>
      <c r="K79" s="4">
        <v>20038</v>
      </c>
      <c r="L79" s="4">
        <v>0</v>
      </c>
      <c r="M79" s="4">
        <v>0</v>
      </c>
      <c r="N79" s="4">
        <v>74387</v>
      </c>
      <c r="O79" s="4">
        <v>27277</v>
      </c>
      <c r="P79" s="4">
        <v>0</v>
      </c>
      <c r="Q79" s="4">
        <v>4539</v>
      </c>
      <c r="R79" s="4">
        <v>3475</v>
      </c>
      <c r="S79" s="4">
        <v>469</v>
      </c>
      <c r="T79" s="4">
        <v>8690</v>
      </c>
      <c r="U79" s="4">
        <v>0</v>
      </c>
      <c r="V79" s="4">
        <v>66021</v>
      </c>
      <c r="W79" s="4">
        <v>2194</v>
      </c>
      <c r="X79" s="4">
        <v>0</v>
      </c>
      <c r="Y79" s="4">
        <v>3587</v>
      </c>
      <c r="Z79" s="4">
        <v>3249</v>
      </c>
      <c r="AA79" s="4">
        <v>0</v>
      </c>
      <c r="AB79" s="4">
        <v>1420</v>
      </c>
      <c r="AC79" s="4">
        <v>0</v>
      </c>
      <c r="AD79" s="4">
        <v>43962</v>
      </c>
      <c r="AE79" s="4">
        <v>0</v>
      </c>
      <c r="AF79" s="4">
        <v>0</v>
      </c>
      <c r="AG79" s="4">
        <v>0</v>
      </c>
      <c r="AH79" s="4">
        <v>10984</v>
      </c>
      <c r="AI79" s="4">
        <v>97025</v>
      </c>
      <c r="AJ79" s="4">
        <v>6477</v>
      </c>
      <c r="AK79" s="4">
        <v>0</v>
      </c>
      <c r="AL79" s="4">
        <v>0</v>
      </c>
      <c r="AM79" s="4">
        <v>3159</v>
      </c>
      <c r="AN79" s="4">
        <v>72002</v>
      </c>
      <c r="AO79" s="4">
        <v>0</v>
      </c>
      <c r="AP79" s="4">
        <v>0</v>
      </c>
      <c r="AQ79" s="4">
        <v>5917</v>
      </c>
      <c r="AR79" s="4">
        <v>685</v>
      </c>
      <c r="AS79" s="4">
        <v>0</v>
      </c>
      <c r="AT79" s="4">
        <v>0</v>
      </c>
      <c r="AU79" s="4">
        <v>0</v>
      </c>
      <c r="AV79" s="4">
        <v>14207</v>
      </c>
      <c r="AW79" s="4">
        <v>662</v>
      </c>
      <c r="AX79" s="4">
        <v>0</v>
      </c>
      <c r="AY79" s="4">
        <v>419</v>
      </c>
      <c r="AZ79" s="4">
        <v>0</v>
      </c>
      <c r="BA79" s="4">
        <v>186</v>
      </c>
      <c r="BB79" s="4">
        <v>0</v>
      </c>
      <c r="BC79" s="4">
        <v>12888</v>
      </c>
      <c r="BD79" s="4">
        <v>6040</v>
      </c>
      <c r="BE79" s="4">
        <v>0</v>
      </c>
      <c r="BF79" s="4">
        <v>12632</v>
      </c>
      <c r="BG79" s="4">
        <v>3724</v>
      </c>
      <c r="BH79" s="4">
        <v>88553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12469</v>
      </c>
      <c r="BQ79" s="4">
        <v>124</v>
      </c>
      <c r="BR79" s="4">
        <v>1800</v>
      </c>
      <c r="BS79" s="4">
        <v>655203</v>
      </c>
      <c r="BT79" s="4">
        <v>0</v>
      </c>
      <c r="BU79" s="4">
        <v>8534</v>
      </c>
      <c r="BV79" s="4">
        <v>11218</v>
      </c>
      <c r="BW79" s="4">
        <v>0</v>
      </c>
      <c r="BX79" s="4">
        <v>0</v>
      </c>
      <c r="BY79" s="4">
        <v>0</v>
      </c>
      <c r="BZ79" s="4">
        <v>0</v>
      </c>
      <c r="CA79" s="4">
        <f t="shared" si="18"/>
        <v>1330940</v>
      </c>
      <c r="CB79" s="8"/>
      <c r="CC79" s="8"/>
    </row>
    <row r="80" spans="1:137" x14ac:dyDescent="0.25">
      <c r="A80" s="80" t="s">
        <v>235</v>
      </c>
      <c r="B80" s="80" t="s">
        <v>236</v>
      </c>
      <c r="C80" s="4">
        <v>331291</v>
      </c>
      <c r="D80" s="4">
        <v>2327449</v>
      </c>
      <c r="E80" s="4">
        <v>134901</v>
      </c>
      <c r="F80" s="4">
        <v>697238</v>
      </c>
      <c r="G80" s="4">
        <v>306517</v>
      </c>
      <c r="H80" s="4">
        <v>378384</v>
      </c>
      <c r="I80" s="4">
        <v>0</v>
      </c>
      <c r="J80" s="4">
        <v>1113181</v>
      </c>
      <c r="K80" s="4">
        <v>260476</v>
      </c>
      <c r="L80" s="4">
        <v>273695</v>
      </c>
      <c r="M80" s="4">
        <v>129803</v>
      </c>
      <c r="N80" s="4">
        <v>1445492</v>
      </c>
      <c r="O80" s="4">
        <v>2314667</v>
      </c>
      <c r="P80" s="4">
        <v>205289</v>
      </c>
      <c r="Q80" s="4">
        <v>3022659</v>
      </c>
      <c r="R80" s="4">
        <v>0</v>
      </c>
      <c r="S80" s="4">
        <v>643970</v>
      </c>
      <c r="T80" s="4">
        <v>916332</v>
      </c>
      <c r="U80" s="4">
        <v>435930</v>
      </c>
      <c r="V80" s="4">
        <v>791135</v>
      </c>
      <c r="W80" s="4">
        <v>1158557</v>
      </c>
      <c r="X80" s="4">
        <v>116278</v>
      </c>
      <c r="Y80" s="4">
        <v>334413</v>
      </c>
      <c r="Z80" s="4">
        <v>1607806</v>
      </c>
      <c r="AA80" s="4">
        <v>258346</v>
      </c>
      <c r="AB80" s="4">
        <v>582117</v>
      </c>
      <c r="AC80" s="4">
        <v>501010</v>
      </c>
      <c r="AD80" s="4">
        <v>905991</v>
      </c>
      <c r="AE80" s="4">
        <v>98886</v>
      </c>
      <c r="AF80" s="4">
        <v>246705</v>
      </c>
      <c r="AG80" s="4">
        <v>77642</v>
      </c>
      <c r="AH80" s="4">
        <v>941581</v>
      </c>
      <c r="AI80" s="4">
        <v>5947186</v>
      </c>
      <c r="AJ80" s="4">
        <v>729706</v>
      </c>
      <c r="AK80" s="4">
        <v>75474</v>
      </c>
      <c r="AL80" s="4">
        <v>98067</v>
      </c>
      <c r="AM80" s="4">
        <v>308800</v>
      </c>
      <c r="AN80" s="4">
        <v>3890039</v>
      </c>
      <c r="AO80" s="4">
        <v>379538</v>
      </c>
      <c r="AP80" s="4">
        <v>992582</v>
      </c>
      <c r="AQ80" s="4">
        <v>954934</v>
      </c>
      <c r="AR80" s="4">
        <v>691891</v>
      </c>
      <c r="AS80" s="4">
        <v>280684</v>
      </c>
      <c r="AT80" s="4">
        <v>412717</v>
      </c>
      <c r="AU80" s="4">
        <v>2824638</v>
      </c>
      <c r="AV80" s="4">
        <v>821976</v>
      </c>
      <c r="AW80" s="4">
        <v>231302</v>
      </c>
      <c r="AX80" s="4">
        <v>462314</v>
      </c>
      <c r="AY80" s="4">
        <v>1508296</v>
      </c>
      <c r="AZ80" s="4">
        <v>146934</v>
      </c>
      <c r="BA80" s="4">
        <v>671501</v>
      </c>
      <c r="BB80" s="4">
        <v>627550</v>
      </c>
      <c r="BC80" s="4">
        <v>591978</v>
      </c>
      <c r="BD80" s="4">
        <v>1093260</v>
      </c>
      <c r="BE80" s="4">
        <v>1633445</v>
      </c>
      <c r="BF80" s="4">
        <v>1644105</v>
      </c>
      <c r="BG80" s="4">
        <v>1764994</v>
      </c>
      <c r="BH80" s="4">
        <v>1702545</v>
      </c>
      <c r="BI80" s="4">
        <v>243509</v>
      </c>
      <c r="BJ80" s="4">
        <v>330620</v>
      </c>
      <c r="BK80" s="4">
        <v>785118</v>
      </c>
      <c r="BL80" s="4">
        <v>293826</v>
      </c>
      <c r="BM80" s="4">
        <v>231713</v>
      </c>
      <c r="BN80" s="4">
        <v>571837</v>
      </c>
      <c r="BO80" s="4">
        <v>721388</v>
      </c>
      <c r="BP80" s="4">
        <v>824475</v>
      </c>
      <c r="BQ80" s="4">
        <v>1601670</v>
      </c>
      <c r="BR80" s="4">
        <v>405342</v>
      </c>
      <c r="BS80" s="4">
        <v>574415</v>
      </c>
      <c r="BT80" s="4">
        <v>541668</v>
      </c>
      <c r="BU80" s="4">
        <v>557640</v>
      </c>
      <c r="BV80" s="4">
        <v>1295662</v>
      </c>
      <c r="BW80" s="4">
        <v>651917</v>
      </c>
      <c r="BX80" s="4">
        <v>0</v>
      </c>
      <c r="BY80" s="4">
        <v>0</v>
      </c>
      <c r="BZ80" s="4">
        <v>0</v>
      </c>
      <c r="CA80" s="4">
        <f t="shared" si="18"/>
        <v>62674997</v>
      </c>
      <c r="CB80" s="8"/>
      <c r="CC80" s="8"/>
    </row>
    <row r="81" spans="1:81" x14ac:dyDescent="0.25">
      <c r="A81" s="80" t="s">
        <v>237</v>
      </c>
      <c r="B81" s="80" t="s">
        <v>238</v>
      </c>
      <c r="C81" s="4">
        <v>719</v>
      </c>
      <c r="D81" s="4">
        <v>6108</v>
      </c>
      <c r="E81" s="4">
        <v>363</v>
      </c>
      <c r="F81" s="4">
        <v>0</v>
      </c>
      <c r="G81" s="4">
        <v>0</v>
      </c>
      <c r="H81" s="4">
        <v>0</v>
      </c>
      <c r="I81" s="4">
        <v>327595</v>
      </c>
      <c r="J81" s="4">
        <v>2654</v>
      </c>
      <c r="K81" s="4">
        <v>0</v>
      </c>
      <c r="L81" s="4">
        <v>0</v>
      </c>
      <c r="M81" s="4">
        <v>441</v>
      </c>
      <c r="N81" s="4">
        <v>0</v>
      </c>
      <c r="O81" s="4">
        <v>6975</v>
      </c>
      <c r="P81" s="4">
        <v>0</v>
      </c>
      <c r="Q81" s="4">
        <v>8453</v>
      </c>
      <c r="R81" s="4">
        <v>659235</v>
      </c>
      <c r="S81" s="4">
        <v>0</v>
      </c>
      <c r="T81" s="4">
        <v>1780</v>
      </c>
      <c r="U81" s="4">
        <v>2989</v>
      </c>
      <c r="V81" s="4">
        <v>0</v>
      </c>
      <c r="W81" s="4">
        <v>3005</v>
      </c>
      <c r="X81" s="4">
        <v>0</v>
      </c>
      <c r="Y81" s="4">
        <v>0</v>
      </c>
      <c r="Z81" s="4">
        <v>5079</v>
      </c>
      <c r="AA81" s="4">
        <v>896</v>
      </c>
      <c r="AB81" s="4">
        <v>6384</v>
      </c>
      <c r="AC81" s="4">
        <v>0</v>
      </c>
      <c r="AD81" s="4">
        <v>3925</v>
      </c>
      <c r="AE81" s="4">
        <v>0</v>
      </c>
      <c r="AF81" s="4">
        <v>1058</v>
      </c>
      <c r="AG81" s="4">
        <v>0</v>
      </c>
      <c r="AH81" s="4">
        <v>0</v>
      </c>
      <c r="AI81" s="4">
        <v>0</v>
      </c>
      <c r="AJ81" s="4">
        <v>2010</v>
      </c>
      <c r="AK81" s="4">
        <v>0</v>
      </c>
      <c r="AL81" s="4">
        <v>0</v>
      </c>
      <c r="AM81" s="4">
        <v>855</v>
      </c>
      <c r="AN81" s="4">
        <v>13290</v>
      </c>
      <c r="AO81" s="4">
        <v>0</v>
      </c>
      <c r="AP81" s="4">
        <v>2270</v>
      </c>
      <c r="AQ81" s="4">
        <v>0</v>
      </c>
      <c r="AR81" s="4">
        <v>0</v>
      </c>
      <c r="AS81" s="4">
        <v>0</v>
      </c>
      <c r="AT81" s="4">
        <v>1151</v>
      </c>
      <c r="AU81" s="4">
        <v>4980</v>
      </c>
      <c r="AV81" s="4">
        <v>2185</v>
      </c>
      <c r="AW81" s="4">
        <v>471</v>
      </c>
      <c r="AX81" s="4">
        <v>863</v>
      </c>
      <c r="AY81" s="4">
        <v>2510</v>
      </c>
      <c r="AZ81" s="4">
        <v>0</v>
      </c>
      <c r="BA81" s="4">
        <v>0</v>
      </c>
      <c r="BB81" s="4">
        <v>0</v>
      </c>
      <c r="BC81" s="4">
        <v>0</v>
      </c>
      <c r="BD81" s="4">
        <v>2351</v>
      </c>
      <c r="BE81" s="4">
        <v>27</v>
      </c>
      <c r="BF81" s="4">
        <v>3281</v>
      </c>
      <c r="BG81" s="4">
        <v>6232</v>
      </c>
      <c r="BH81" s="4">
        <v>5244</v>
      </c>
      <c r="BI81" s="4">
        <v>0</v>
      </c>
      <c r="BJ81" s="4">
        <v>981</v>
      </c>
      <c r="BK81" s="4">
        <v>2368</v>
      </c>
      <c r="BL81" s="4">
        <v>683</v>
      </c>
      <c r="BM81" s="4">
        <v>591</v>
      </c>
      <c r="BN81" s="4">
        <v>18222</v>
      </c>
      <c r="BO81" s="4">
        <v>2476</v>
      </c>
      <c r="BP81" s="4">
        <v>1674</v>
      </c>
      <c r="BQ81" s="4">
        <v>5873</v>
      </c>
      <c r="BR81" s="4">
        <v>1022</v>
      </c>
      <c r="BS81" s="4">
        <v>1315</v>
      </c>
      <c r="BT81" s="4">
        <v>1127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0</v>
      </c>
      <c r="CA81" s="4">
        <f t="shared" si="18"/>
        <v>1121711</v>
      </c>
      <c r="CB81" s="8"/>
      <c r="CC81" s="8"/>
    </row>
    <row r="82" spans="1:81" x14ac:dyDescent="0.25">
      <c r="A82" s="80" t="s">
        <v>239</v>
      </c>
      <c r="B82" s="80" t="s">
        <v>240</v>
      </c>
      <c r="C82" s="4">
        <v>18863</v>
      </c>
      <c r="D82" s="4">
        <v>96141</v>
      </c>
      <c r="E82" s="4">
        <v>9127</v>
      </c>
      <c r="F82" s="4">
        <v>28599</v>
      </c>
      <c r="G82" s="4">
        <v>15212</v>
      </c>
      <c r="H82" s="4">
        <v>18255</v>
      </c>
      <c r="I82" s="4">
        <v>12778</v>
      </c>
      <c r="J82" s="4">
        <v>50505</v>
      </c>
      <c r="K82" s="4">
        <v>15212</v>
      </c>
      <c r="L82" s="4">
        <v>14604</v>
      </c>
      <c r="M82" s="4">
        <v>8519</v>
      </c>
      <c r="N82" s="4">
        <v>72410</v>
      </c>
      <c r="O82" s="4">
        <v>113787</v>
      </c>
      <c r="P82" s="4">
        <v>12170</v>
      </c>
      <c r="Q82" s="4">
        <v>138735</v>
      </c>
      <c r="R82" s="4">
        <v>30424</v>
      </c>
      <c r="S82" s="4">
        <v>26773</v>
      </c>
      <c r="T82" s="4">
        <v>54764</v>
      </c>
      <c r="U82" s="4">
        <v>27349</v>
      </c>
      <c r="V82" s="4">
        <v>43811</v>
      </c>
      <c r="W82" s="4">
        <v>54764</v>
      </c>
      <c r="X82" s="4">
        <v>4868</v>
      </c>
      <c r="Y82" s="4">
        <v>18863</v>
      </c>
      <c r="Z82" s="4">
        <v>79103</v>
      </c>
      <c r="AA82" s="4">
        <v>18255</v>
      </c>
      <c r="AB82" s="4">
        <v>27990</v>
      </c>
      <c r="AC82" s="4">
        <v>25557</v>
      </c>
      <c r="AD82" s="4">
        <v>48071</v>
      </c>
      <c r="AE82" s="4">
        <v>6693</v>
      </c>
      <c r="AF82" s="4">
        <v>12170</v>
      </c>
      <c r="AG82" s="4">
        <v>6085</v>
      </c>
      <c r="AH82" s="4">
        <v>49896</v>
      </c>
      <c r="AI82" s="4">
        <v>212362</v>
      </c>
      <c r="AJ82" s="4">
        <v>29207</v>
      </c>
      <c r="AK82" s="4">
        <v>5476</v>
      </c>
      <c r="AL82" s="4">
        <v>4259</v>
      </c>
      <c r="AM82" s="4">
        <v>17646</v>
      </c>
      <c r="AN82" s="4">
        <v>201410</v>
      </c>
      <c r="AO82" s="4">
        <v>21906</v>
      </c>
      <c r="AP82" s="4">
        <v>57198</v>
      </c>
      <c r="AQ82" s="4">
        <v>45028</v>
      </c>
      <c r="AR82" s="4">
        <v>31641</v>
      </c>
      <c r="AS82" s="4">
        <v>15212</v>
      </c>
      <c r="AT82" s="4">
        <v>48519</v>
      </c>
      <c r="AU82" s="4">
        <v>101009</v>
      </c>
      <c r="AV82" s="4">
        <v>42594</v>
      </c>
      <c r="AW82" s="4">
        <v>11561</v>
      </c>
      <c r="AX82" s="4">
        <v>22514</v>
      </c>
      <c r="AY82" s="4">
        <v>64500</v>
      </c>
      <c r="AZ82" s="4">
        <v>7910</v>
      </c>
      <c r="BA82" s="4">
        <v>32250</v>
      </c>
      <c r="BB82" s="4">
        <v>29816</v>
      </c>
      <c r="BC82" s="4">
        <v>33467</v>
      </c>
      <c r="BD82" s="4">
        <v>54764</v>
      </c>
      <c r="BE82" s="4">
        <v>104051</v>
      </c>
      <c r="BF82" s="4">
        <v>62674</v>
      </c>
      <c r="BG82" s="4">
        <v>98575</v>
      </c>
      <c r="BH82" s="4">
        <v>72410</v>
      </c>
      <c r="BI82" s="4">
        <v>12778</v>
      </c>
      <c r="BJ82" s="4">
        <v>17038</v>
      </c>
      <c r="BK82" s="4">
        <v>32250</v>
      </c>
      <c r="BL82" s="4">
        <v>13995</v>
      </c>
      <c r="BM82" s="4">
        <v>14604</v>
      </c>
      <c r="BN82" s="4">
        <v>22514</v>
      </c>
      <c r="BO82" s="4">
        <v>26165</v>
      </c>
      <c r="BP82" s="4">
        <v>39552</v>
      </c>
      <c r="BQ82" s="4">
        <v>51721</v>
      </c>
      <c r="BR82" s="4">
        <v>22514</v>
      </c>
      <c r="BS82" s="4">
        <v>26165</v>
      </c>
      <c r="BT82" s="4">
        <v>25557</v>
      </c>
      <c r="BU82" s="4">
        <v>29816</v>
      </c>
      <c r="BV82" s="4">
        <v>57198</v>
      </c>
      <c r="BW82" s="4">
        <v>39552</v>
      </c>
      <c r="BX82" s="4">
        <v>0</v>
      </c>
      <c r="BY82" s="4">
        <v>0</v>
      </c>
      <c r="BZ82" s="4">
        <v>0</v>
      </c>
      <c r="CA82" s="4">
        <f t="shared" si="18"/>
        <v>3019731</v>
      </c>
      <c r="CB82" s="8"/>
      <c r="CC82" s="8"/>
    </row>
    <row r="83" spans="1:81" x14ac:dyDescent="0.25">
      <c r="A83" s="80" t="s">
        <v>241</v>
      </c>
      <c r="B83" s="80" t="s">
        <v>242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f t="shared" si="18"/>
        <v>0</v>
      </c>
      <c r="CB83" s="8"/>
      <c r="CC83" s="8"/>
    </row>
    <row r="84" spans="1:81" x14ac:dyDescent="0.25">
      <c r="A84" s="80" t="s">
        <v>243</v>
      </c>
      <c r="B84" s="80" t="s">
        <v>244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910925</v>
      </c>
      <c r="L84" s="4">
        <v>0</v>
      </c>
      <c r="M84" s="4">
        <v>317784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603147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21595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1722628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42445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f t="shared" si="18"/>
        <v>3618524</v>
      </c>
      <c r="CB84" s="8"/>
      <c r="CC84" s="8"/>
    </row>
    <row r="85" spans="1:81" x14ac:dyDescent="0.25">
      <c r="A85" s="80" t="s">
        <v>1371</v>
      </c>
      <c r="B85" s="80" t="s">
        <v>1372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2324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f t="shared" si="18"/>
        <v>2324</v>
      </c>
      <c r="CB85" s="8"/>
      <c r="CC85" s="8"/>
    </row>
    <row r="86" spans="1:81" x14ac:dyDescent="0.25">
      <c r="A86" s="80" t="s">
        <v>245</v>
      </c>
      <c r="B86" s="80" t="s">
        <v>246</v>
      </c>
      <c r="C86" s="4">
        <v>3687783</v>
      </c>
      <c r="D86" s="4">
        <v>25883858</v>
      </c>
      <c r="E86" s="4">
        <v>1158677</v>
      </c>
      <c r="F86" s="4">
        <v>13434109</v>
      </c>
      <c r="G86" s="4">
        <v>4800474</v>
      </c>
      <c r="H86" s="4">
        <v>4289822</v>
      </c>
      <c r="I86" s="4">
        <v>3026422</v>
      </c>
      <c r="J86" s="4">
        <v>15659911</v>
      </c>
      <c r="K86" s="4">
        <v>2490852</v>
      </c>
      <c r="L86" s="4">
        <v>2750698</v>
      </c>
      <c r="M86" s="4">
        <v>1730654</v>
      </c>
      <c r="N86" s="4">
        <v>7976192</v>
      </c>
      <c r="O86" s="4">
        <v>42116466</v>
      </c>
      <c r="P86" s="4">
        <v>1283785</v>
      </c>
      <c r="Q86" s="4">
        <v>23853978</v>
      </c>
      <c r="R86" s="4">
        <v>9654992</v>
      </c>
      <c r="S86" s="4">
        <v>6138401</v>
      </c>
      <c r="T86" s="4">
        <v>9119049</v>
      </c>
      <c r="U86" s="4">
        <v>5455831</v>
      </c>
      <c r="V86" s="4">
        <v>5624816</v>
      </c>
      <c r="W86" s="4">
        <v>11280256</v>
      </c>
      <c r="X86" s="4">
        <v>1978119</v>
      </c>
      <c r="Y86" s="4">
        <v>5146083</v>
      </c>
      <c r="Z86" s="4">
        <v>32812649</v>
      </c>
      <c r="AA86" s="4">
        <v>2200037</v>
      </c>
      <c r="AB86" s="4">
        <v>3864162</v>
      </c>
      <c r="AC86" s="4">
        <v>1490446</v>
      </c>
      <c r="AD86" s="4">
        <v>19014715</v>
      </c>
      <c r="AE86" s="4">
        <v>1631994</v>
      </c>
      <c r="AF86" s="4">
        <v>4424453</v>
      </c>
      <c r="AG86" s="4">
        <v>1762895</v>
      </c>
      <c r="AH86" s="4">
        <v>5810845</v>
      </c>
      <c r="AI86" s="4">
        <v>92402333</v>
      </c>
      <c r="AJ86" s="4">
        <v>10711003</v>
      </c>
      <c r="AK86" s="4">
        <v>1300540</v>
      </c>
      <c r="AL86" s="4">
        <v>1378015</v>
      </c>
      <c r="AM86" s="4">
        <v>3058666</v>
      </c>
      <c r="AN86" s="4">
        <v>41417415</v>
      </c>
      <c r="AO86" s="4">
        <v>2255666</v>
      </c>
      <c r="AP86" s="4">
        <v>13761086</v>
      </c>
      <c r="AQ86" s="4">
        <v>18542243</v>
      </c>
      <c r="AR86" s="4">
        <v>7096732</v>
      </c>
      <c r="AS86" s="4">
        <v>3720072</v>
      </c>
      <c r="AT86" s="4">
        <v>1611551</v>
      </c>
      <c r="AU86" s="4">
        <v>37312210</v>
      </c>
      <c r="AV86" s="4">
        <v>9878854</v>
      </c>
      <c r="AW86" s="4">
        <v>2652672</v>
      </c>
      <c r="AX86" s="4">
        <v>5154005</v>
      </c>
      <c r="AY86" s="4">
        <v>20810224</v>
      </c>
      <c r="AZ86" s="4">
        <v>446030</v>
      </c>
      <c r="BA86" s="4">
        <v>5205445</v>
      </c>
      <c r="BB86" s="4">
        <v>4870751</v>
      </c>
      <c r="BC86" s="4">
        <v>6702062</v>
      </c>
      <c r="BD86" s="4">
        <v>8616432</v>
      </c>
      <c r="BE86" s="4">
        <v>12892664</v>
      </c>
      <c r="BF86" s="4">
        <v>17472849</v>
      </c>
      <c r="BG86" s="4">
        <v>20751751</v>
      </c>
      <c r="BH86" s="4">
        <v>37560123</v>
      </c>
      <c r="BI86" s="4">
        <v>3315961</v>
      </c>
      <c r="BJ86" s="4">
        <v>6544063</v>
      </c>
      <c r="BK86" s="4">
        <v>14168149</v>
      </c>
      <c r="BL86" s="4">
        <v>3325017</v>
      </c>
      <c r="BM86" s="4">
        <v>3703145</v>
      </c>
      <c r="BN86" s="4">
        <v>10816314</v>
      </c>
      <c r="BO86" s="4">
        <v>14526490</v>
      </c>
      <c r="BP86" s="4">
        <v>7710719</v>
      </c>
      <c r="BQ86" s="4">
        <v>19656303</v>
      </c>
      <c r="BR86" s="4">
        <v>5275614</v>
      </c>
      <c r="BS86" s="4">
        <v>3615818</v>
      </c>
      <c r="BT86" s="4">
        <v>6934768</v>
      </c>
      <c r="BU86" s="4">
        <v>8801018</v>
      </c>
      <c r="BV86" s="4">
        <v>20650878</v>
      </c>
      <c r="BW86" s="4">
        <v>22529380</v>
      </c>
      <c r="BX86" s="4">
        <v>18623858</v>
      </c>
      <c r="BY86" s="4">
        <v>26543559</v>
      </c>
      <c r="BZ86" s="4">
        <v>0</v>
      </c>
      <c r="CA86" s="4">
        <f t="shared" si="18"/>
        <v>865875872</v>
      </c>
      <c r="CB86" s="8"/>
      <c r="CC86" s="8"/>
    </row>
    <row r="87" spans="1:81" x14ac:dyDescent="0.25">
      <c r="A87" s="80" t="s">
        <v>247</v>
      </c>
      <c r="B87" s="80" t="s">
        <v>248</v>
      </c>
      <c r="C87" s="4">
        <v>884947</v>
      </c>
      <c r="D87" s="4">
        <v>6217528</v>
      </c>
      <c r="E87" s="4">
        <v>390411</v>
      </c>
      <c r="F87" s="4">
        <v>2447048</v>
      </c>
      <c r="G87" s="4">
        <v>959726</v>
      </c>
      <c r="H87" s="4">
        <v>0</v>
      </c>
      <c r="I87" s="4">
        <v>836289</v>
      </c>
      <c r="J87" s="4">
        <v>3248656</v>
      </c>
      <c r="K87" s="4">
        <v>625709</v>
      </c>
      <c r="L87" s="4">
        <v>613599</v>
      </c>
      <c r="M87" s="4">
        <v>418218</v>
      </c>
      <c r="N87" s="4">
        <v>5890717</v>
      </c>
      <c r="O87" s="4">
        <v>9319307</v>
      </c>
      <c r="P87" s="4">
        <v>605673</v>
      </c>
      <c r="Q87" s="4">
        <v>12963333</v>
      </c>
      <c r="R87" s="4">
        <v>2460748</v>
      </c>
      <c r="S87" s="4">
        <v>1457627</v>
      </c>
      <c r="T87" s="4">
        <v>2011968</v>
      </c>
      <c r="U87" s="4">
        <v>1321866</v>
      </c>
      <c r="V87" s="4">
        <v>1448630</v>
      </c>
      <c r="W87" s="4">
        <v>3024535</v>
      </c>
      <c r="X87" s="4">
        <v>0</v>
      </c>
      <c r="Y87" s="4">
        <v>1006420</v>
      </c>
      <c r="Z87" s="4">
        <v>5713810</v>
      </c>
      <c r="AA87" s="4">
        <v>795763</v>
      </c>
      <c r="AB87" s="4">
        <v>1053566</v>
      </c>
      <c r="AC87" s="4">
        <v>1168360</v>
      </c>
      <c r="AD87" s="4">
        <v>4892119</v>
      </c>
      <c r="AE87" s="4">
        <v>344918</v>
      </c>
      <c r="AF87" s="4">
        <v>981207</v>
      </c>
      <c r="AG87" s="4">
        <v>369114</v>
      </c>
      <c r="AH87" s="4">
        <v>2699965</v>
      </c>
      <c r="AI87" s="4">
        <v>19041434</v>
      </c>
      <c r="AJ87" s="4">
        <v>2642476</v>
      </c>
      <c r="AK87" s="4">
        <v>281693</v>
      </c>
      <c r="AL87" s="4">
        <v>407925</v>
      </c>
      <c r="AM87" s="4">
        <v>944159</v>
      </c>
      <c r="AN87" s="4">
        <v>12569472</v>
      </c>
      <c r="AO87" s="4">
        <v>811129</v>
      </c>
      <c r="AP87" s="4">
        <v>2806073</v>
      </c>
      <c r="AQ87" s="4">
        <v>3595541</v>
      </c>
      <c r="AR87" s="4">
        <v>1646025</v>
      </c>
      <c r="AS87" s="4">
        <v>825922</v>
      </c>
      <c r="AT87" s="4">
        <v>604864</v>
      </c>
      <c r="AU87" s="4">
        <v>8330315</v>
      </c>
      <c r="AV87" s="4">
        <v>2469125</v>
      </c>
      <c r="AW87" s="4">
        <v>714974</v>
      </c>
      <c r="AX87" s="4">
        <v>920167</v>
      </c>
      <c r="AY87" s="4">
        <v>5450989</v>
      </c>
      <c r="AZ87" s="4">
        <v>272851</v>
      </c>
      <c r="BA87" s="4">
        <v>1172577</v>
      </c>
      <c r="BB87" s="4">
        <v>959253</v>
      </c>
      <c r="BC87" s="4">
        <v>1786548</v>
      </c>
      <c r="BD87" s="4">
        <v>3100715</v>
      </c>
      <c r="BE87" s="4">
        <v>4012238</v>
      </c>
      <c r="BF87" s="4">
        <v>3907922</v>
      </c>
      <c r="BG87" s="4">
        <v>8553925</v>
      </c>
      <c r="BH87" s="4">
        <v>7728160</v>
      </c>
      <c r="BI87" s="4">
        <v>643522</v>
      </c>
      <c r="BJ87" s="4">
        <v>1330424</v>
      </c>
      <c r="BK87" s="4">
        <v>2546140</v>
      </c>
      <c r="BL87" s="4">
        <v>948490</v>
      </c>
      <c r="BM87" s="4">
        <v>690165</v>
      </c>
      <c r="BN87" s="4">
        <v>2231371</v>
      </c>
      <c r="BO87" s="4">
        <v>3017798</v>
      </c>
      <c r="BP87" s="4">
        <v>2688282</v>
      </c>
      <c r="BQ87" s="4">
        <v>4324955</v>
      </c>
      <c r="BR87" s="4">
        <v>959676</v>
      </c>
      <c r="BS87" s="4">
        <v>940521</v>
      </c>
      <c r="BT87" s="4">
        <v>1537134</v>
      </c>
      <c r="BU87" s="4">
        <v>2476967</v>
      </c>
      <c r="BV87" s="4">
        <v>4738691</v>
      </c>
      <c r="BW87" s="4">
        <v>4135903</v>
      </c>
      <c r="BX87" s="4">
        <v>790764.48</v>
      </c>
      <c r="BY87" s="4">
        <v>1171305</v>
      </c>
      <c r="BZ87" s="4">
        <v>0</v>
      </c>
      <c r="CA87" s="4">
        <f t="shared" si="18"/>
        <v>206900357.47999999</v>
      </c>
      <c r="CB87" s="8"/>
      <c r="CC87" s="8"/>
    </row>
    <row r="88" spans="1:81" x14ac:dyDescent="0.25">
      <c r="A88" s="80" t="s">
        <v>249</v>
      </c>
      <c r="B88" s="80" t="s">
        <v>250</v>
      </c>
      <c r="C88" s="4">
        <v>11209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0</v>
      </c>
      <c r="BO88" s="4">
        <v>0</v>
      </c>
      <c r="BP88" s="4">
        <v>0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0</v>
      </c>
      <c r="CA88" s="4">
        <f t="shared" si="18"/>
        <v>11209</v>
      </c>
      <c r="CB88" s="8"/>
      <c r="CC88" s="8"/>
    </row>
    <row r="89" spans="1:81" x14ac:dyDescent="0.25">
      <c r="A89" s="80" t="s">
        <v>251</v>
      </c>
      <c r="B89" s="80" t="s">
        <v>252</v>
      </c>
      <c r="C89" s="4">
        <v>955627</v>
      </c>
      <c r="D89" s="4">
        <v>6373850</v>
      </c>
      <c r="E89" s="4">
        <v>306433</v>
      </c>
      <c r="F89" s="4">
        <v>0</v>
      </c>
      <c r="G89" s="4">
        <v>858435</v>
      </c>
      <c r="H89" s="4">
        <v>721782</v>
      </c>
      <c r="I89" s="4">
        <v>893084</v>
      </c>
      <c r="J89" s="4">
        <v>3815338</v>
      </c>
      <c r="K89" s="4">
        <v>635208</v>
      </c>
      <c r="L89" s="4">
        <v>603652</v>
      </c>
      <c r="M89" s="4">
        <v>375969</v>
      </c>
      <c r="N89" s="4">
        <v>7437249</v>
      </c>
      <c r="O89" s="4">
        <v>10301910</v>
      </c>
      <c r="P89" s="4">
        <v>470648</v>
      </c>
      <c r="Q89" s="4">
        <v>15741715</v>
      </c>
      <c r="R89" s="4">
        <v>2561215</v>
      </c>
      <c r="S89" s="4">
        <v>1524790</v>
      </c>
      <c r="T89" s="4">
        <v>2123941</v>
      </c>
      <c r="U89" s="4">
        <v>1045135</v>
      </c>
      <c r="V89" s="4">
        <v>1149612</v>
      </c>
      <c r="W89" s="4">
        <v>2902431</v>
      </c>
      <c r="X89" s="4">
        <v>367209</v>
      </c>
      <c r="Y89" s="4">
        <v>849115</v>
      </c>
      <c r="Z89" s="4">
        <v>6845915</v>
      </c>
      <c r="AA89" s="4">
        <v>764323</v>
      </c>
      <c r="AB89" s="4">
        <v>998968</v>
      </c>
      <c r="AC89" s="4">
        <v>1009942</v>
      </c>
      <c r="AD89" s="4">
        <v>4995725</v>
      </c>
      <c r="AE89" s="4">
        <v>319283</v>
      </c>
      <c r="AF89" s="4">
        <v>825973</v>
      </c>
      <c r="AG89" s="4">
        <v>371314</v>
      </c>
      <c r="AH89" s="4">
        <v>2613717</v>
      </c>
      <c r="AI89" s="4">
        <v>21239076</v>
      </c>
      <c r="AJ89" s="4">
        <v>2387243</v>
      </c>
      <c r="AK89" s="4">
        <v>263140</v>
      </c>
      <c r="AL89" s="4">
        <v>434893</v>
      </c>
      <c r="AM89" s="4">
        <v>730000</v>
      </c>
      <c r="AN89" s="4">
        <v>13276967</v>
      </c>
      <c r="AO89" s="4">
        <v>688610</v>
      </c>
      <c r="AP89" s="4">
        <v>3081800</v>
      </c>
      <c r="AQ89" s="4">
        <v>3911071</v>
      </c>
      <c r="AR89" s="4">
        <v>1618679</v>
      </c>
      <c r="AS89" s="4">
        <v>816738</v>
      </c>
      <c r="AT89" s="4">
        <v>423052</v>
      </c>
      <c r="AU89" s="4">
        <v>9152673</v>
      </c>
      <c r="AV89" s="4">
        <v>2808233</v>
      </c>
      <c r="AW89" s="4">
        <v>646751</v>
      </c>
      <c r="AX89" s="4">
        <v>951987</v>
      </c>
      <c r="AY89" s="4">
        <v>5952233</v>
      </c>
      <c r="AZ89" s="4">
        <v>194007</v>
      </c>
      <c r="BA89" s="4">
        <v>1169099</v>
      </c>
      <c r="BB89" s="4">
        <v>969783</v>
      </c>
      <c r="BC89" s="4">
        <v>1955727</v>
      </c>
      <c r="BD89" s="4">
        <v>3268687</v>
      </c>
      <c r="BE89" s="4">
        <v>3457435</v>
      </c>
      <c r="BF89" s="4">
        <v>4521011</v>
      </c>
      <c r="BG89" s="4">
        <v>8633945</v>
      </c>
      <c r="BH89" s="4">
        <v>8788696</v>
      </c>
      <c r="BI89" s="4">
        <v>584393</v>
      </c>
      <c r="BJ89" s="4">
        <v>1532546</v>
      </c>
      <c r="BK89" s="4">
        <v>2928926</v>
      </c>
      <c r="BL89" s="4">
        <v>770626</v>
      </c>
      <c r="BM89" s="4">
        <v>708729</v>
      </c>
      <c r="BN89" s="4">
        <v>2950924</v>
      </c>
      <c r="BO89" s="4">
        <v>3452164</v>
      </c>
      <c r="BP89" s="4">
        <v>2955092</v>
      </c>
      <c r="BQ89" s="4">
        <v>0</v>
      </c>
      <c r="BR89" s="4">
        <v>978944</v>
      </c>
      <c r="BS89" s="4">
        <v>810517</v>
      </c>
      <c r="BT89" s="4">
        <v>1527659</v>
      </c>
      <c r="BU89" s="4">
        <v>2793698</v>
      </c>
      <c r="BV89" s="4">
        <v>5433596</v>
      </c>
      <c r="BW89" s="4">
        <v>5738637</v>
      </c>
      <c r="BX89" s="4">
        <v>3928989.72</v>
      </c>
      <c r="BY89" s="4">
        <v>3814423</v>
      </c>
      <c r="BZ89" s="4">
        <v>0</v>
      </c>
      <c r="CA89" s="4">
        <f t="shared" si="18"/>
        <v>223010907.72</v>
      </c>
      <c r="CB89" s="8"/>
      <c r="CC89" s="8"/>
    </row>
    <row r="90" spans="1:81" x14ac:dyDescent="0.25">
      <c r="A90" s="80" t="s">
        <v>253</v>
      </c>
      <c r="B90" s="80" t="s">
        <v>254</v>
      </c>
      <c r="C90" s="4">
        <v>0</v>
      </c>
      <c r="D90" s="4">
        <v>0</v>
      </c>
      <c r="E90" s="4">
        <v>0</v>
      </c>
      <c r="F90" s="4">
        <v>2655491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4077984</v>
      </c>
      <c r="BR90" s="4">
        <v>0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280775</v>
      </c>
      <c r="BY90" s="4">
        <v>260100</v>
      </c>
      <c r="BZ90" s="4">
        <v>0</v>
      </c>
      <c r="CA90" s="4">
        <f t="shared" si="18"/>
        <v>7274350</v>
      </c>
      <c r="CB90" s="8"/>
      <c r="CC90" s="8"/>
    </row>
    <row r="91" spans="1:81" x14ac:dyDescent="0.25">
      <c r="A91" s="80" t="s">
        <v>255</v>
      </c>
      <c r="B91" s="80" t="s">
        <v>256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40758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7049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f t="shared" si="18"/>
        <v>47807</v>
      </c>
      <c r="CB91" s="8"/>
      <c r="CC91" s="8"/>
    </row>
    <row r="92" spans="1:81" x14ac:dyDescent="0.25">
      <c r="A92" s="80" t="s">
        <v>257</v>
      </c>
      <c r="B92" s="80" t="s">
        <v>258</v>
      </c>
      <c r="C92" s="4"/>
      <c r="D92" s="4"/>
      <c r="E92" s="4"/>
      <c r="F92" s="4"/>
      <c r="G92" s="4"/>
      <c r="H92" s="4"/>
      <c r="I92" s="4"/>
      <c r="J92" s="4"/>
      <c r="K92" s="4">
        <v>0</v>
      </c>
      <c r="L92" s="4"/>
      <c r="M92" s="4">
        <v>0</v>
      </c>
      <c r="N92" s="4">
        <v>0</v>
      </c>
      <c r="O92" s="4"/>
      <c r="P92" s="4"/>
      <c r="Q92" s="4">
        <v>0</v>
      </c>
      <c r="R92" s="4"/>
      <c r="S92" s="4"/>
      <c r="T92" s="4"/>
      <c r="U92" s="4">
        <v>0</v>
      </c>
      <c r="V92" s="4"/>
      <c r="W92" s="4"/>
      <c r="X92" s="4"/>
      <c r="Y92" s="4"/>
      <c r="Z92" s="4"/>
      <c r="AA92" s="4"/>
      <c r="AB92" s="4"/>
      <c r="AC92" s="4"/>
      <c r="AD92" s="4">
        <v>0</v>
      </c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>
        <f t="shared" si="18"/>
        <v>0</v>
      </c>
      <c r="CB92" s="8"/>
      <c r="CC92" s="8"/>
    </row>
    <row r="93" spans="1:81" x14ac:dyDescent="0.25">
      <c r="A93" s="80" t="s">
        <v>259</v>
      </c>
      <c r="B93" s="80" t="s">
        <v>260</v>
      </c>
      <c r="C93" s="4">
        <v>0</v>
      </c>
      <c r="D93" s="4">
        <v>13463</v>
      </c>
      <c r="E93" s="4">
        <v>454</v>
      </c>
      <c r="F93" s="4">
        <v>596</v>
      </c>
      <c r="G93" s="4">
        <v>351</v>
      </c>
      <c r="H93" s="4">
        <v>2263</v>
      </c>
      <c r="I93" s="4">
        <v>403</v>
      </c>
      <c r="J93" s="4">
        <v>572</v>
      </c>
      <c r="K93" s="4">
        <v>1267</v>
      </c>
      <c r="L93" s="4">
        <v>0</v>
      </c>
      <c r="M93" s="4">
        <v>582</v>
      </c>
      <c r="N93" s="4">
        <v>3511</v>
      </c>
      <c r="O93" s="4">
        <v>3244</v>
      </c>
      <c r="P93" s="4">
        <v>392</v>
      </c>
      <c r="Q93" s="4">
        <v>4462</v>
      </c>
      <c r="R93" s="4">
        <v>1608</v>
      </c>
      <c r="S93" s="4">
        <v>478</v>
      </c>
      <c r="T93" s="4">
        <v>1038</v>
      </c>
      <c r="U93" s="4">
        <v>1062</v>
      </c>
      <c r="V93" s="4">
        <v>824</v>
      </c>
      <c r="W93" s="4">
        <v>4039</v>
      </c>
      <c r="X93" s="4">
        <v>223</v>
      </c>
      <c r="Y93" s="4">
        <v>0</v>
      </c>
      <c r="Z93" s="4">
        <v>1662</v>
      </c>
      <c r="AA93" s="4">
        <v>471</v>
      </c>
      <c r="AB93" s="4">
        <v>1099</v>
      </c>
      <c r="AC93" s="4">
        <v>0</v>
      </c>
      <c r="AD93" s="4">
        <v>11</v>
      </c>
      <c r="AE93" s="4">
        <v>130</v>
      </c>
      <c r="AF93" s="4">
        <v>798</v>
      </c>
      <c r="AG93" s="4">
        <v>337</v>
      </c>
      <c r="AH93" s="4">
        <v>1517</v>
      </c>
      <c r="AI93" s="4">
        <v>23882</v>
      </c>
      <c r="AJ93" s="4">
        <v>0</v>
      </c>
      <c r="AK93" s="4">
        <v>122</v>
      </c>
      <c r="AL93" s="4">
        <v>0</v>
      </c>
      <c r="AM93" s="4">
        <v>0</v>
      </c>
      <c r="AN93" s="4">
        <v>4675</v>
      </c>
      <c r="AO93" s="4">
        <v>382</v>
      </c>
      <c r="AP93" s="4">
        <v>1510</v>
      </c>
      <c r="AQ93" s="4">
        <v>1737</v>
      </c>
      <c r="AR93" s="4">
        <v>0</v>
      </c>
      <c r="AS93" s="4">
        <v>0</v>
      </c>
      <c r="AT93" s="4">
        <v>0</v>
      </c>
      <c r="AU93" s="4">
        <v>3290</v>
      </c>
      <c r="AV93" s="4">
        <v>0</v>
      </c>
      <c r="AW93" s="4">
        <v>2914</v>
      </c>
      <c r="AX93" s="4">
        <v>384</v>
      </c>
      <c r="AY93" s="4">
        <v>1991</v>
      </c>
      <c r="AZ93" s="4">
        <v>180</v>
      </c>
      <c r="BA93" s="4">
        <v>402</v>
      </c>
      <c r="BB93" s="4">
        <v>590</v>
      </c>
      <c r="BC93" s="4">
        <v>262</v>
      </c>
      <c r="BD93" s="4">
        <v>5870</v>
      </c>
      <c r="BE93" s="4">
        <v>2876</v>
      </c>
      <c r="BF93" s="4">
        <v>1643</v>
      </c>
      <c r="BG93" s="4">
        <v>0</v>
      </c>
      <c r="BH93" s="4">
        <v>9418</v>
      </c>
      <c r="BI93" s="4">
        <v>1028</v>
      </c>
      <c r="BJ93" s="4">
        <v>0</v>
      </c>
      <c r="BK93" s="4">
        <v>691</v>
      </c>
      <c r="BL93" s="4">
        <v>224</v>
      </c>
      <c r="BM93" s="4">
        <v>217</v>
      </c>
      <c r="BN93" s="4">
        <v>767</v>
      </c>
      <c r="BO93" s="4">
        <v>1665</v>
      </c>
      <c r="BP93" s="4">
        <v>1392</v>
      </c>
      <c r="BQ93" s="4">
        <v>3823</v>
      </c>
      <c r="BR93" s="4">
        <v>1235</v>
      </c>
      <c r="BS93" s="4">
        <v>3168</v>
      </c>
      <c r="BT93" s="4">
        <v>608</v>
      </c>
      <c r="BU93" s="4">
        <v>0</v>
      </c>
      <c r="BV93" s="4">
        <v>1904</v>
      </c>
      <c r="BW93" s="4">
        <v>666</v>
      </c>
      <c r="BX93" s="4">
        <v>733</v>
      </c>
      <c r="BY93" s="4">
        <v>374</v>
      </c>
      <c r="BZ93" s="4">
        <v>0</v>
      </c>
      <c r="CA93" s="4">
        <f t="shared" si="18"/>
        <v>127480</v>
      </c>
      <c r="CB93" s="8"/>
      <c r="CC93" s="8"/>
    </row>
    <row r="94" spans="1:81" x14ac:dyDescent="0.25">
      <c r="A94" s="80" t="s">
        <v>261</v>
      </c>
      <c r="B94" s="80" t="s">
        <v>262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24884</v>
      </c>
      <c r="BT94" s="4">
        <v>0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0</v>
      </c>
      <c r="CA94" s="4">
        <f t="shared" si="18"/>
        <v>24884</v>
      </c>
      <c r="CB94" s="8"/>
      <c r="CC94" s="8"/>
    </row>
    <row r="95" spans="1:81" x14ac:dyDescent="0.25">
      <c r="A95" s="80" t="s">
        <v>263</v>
      </c>
      <c r="B95" s="80" t="s">
        <v>264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573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12326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f t="shared" si="18"/>
        <v>12899</v>
      </c>
      <c r="CB95" s="8"/>
      <c r="CC95" s="8"/>
    </row>
    <row r="96" spans="1:81" x14ac:dyDescent="0.25">
      <c r="A96" s="80" t="s">
        <v>265</v>
      </c>
      <c r="B96" s="80" t="s">
        <v>266</v>
      </c>
      <c r="C96" s="4">
        <v>0</v>
      </c>
      <c r="D96" s="4">
        <v>22540</v>
      </c>
      <c r="E96" s="4">
        <v>0</v>
      </c>
      <c r="F96" s="4">
        <v>8569</v>
      </c>
      <c r="G96" s="4">
        <v>0</v>
      </c>
      <c r="H96" s="4">
        <v>90841</v>
      </c>
      <c r="I96" s="4">
        <v>0</v>
      </c>
      <c r="J96" s="4">
        <v>0</v>
      </c>
      <c r="K96" s="4">
        <v>435</v>
      </c>
      <c r="L96" s="4">
        <v>0</v>
      </c>
      <c r="M96" s="4">
        <v>0</v>
      </c>
      <c r="N96" s="4">
        <v>1985</v>
      </c>
      <c r="O96" s="4">
        <v>1025</v>
      </c>
      <c r="P96" s="4">
        <v>0</v>
      </c>
      <c r="Q96" s="4">
        <v>0</v>
      </c>
      <c r="R96" s="4">
        <v>2095</v>
      </c>
      <c r="S96" s="4">
        <v>435</v>
      </c>
      <c r="T96" s="4">
        <v>870</v>
      </c>
      <c r="U96" s="4">
        <v>26734</v>
      </c>
      <c r="V96" s="4">
        <v>22316</v>
      </c>
      <c r="W96" s="4">
        <v>631</v>
      </c>
      <c r="X96" s="4">
        <v>435</v>
      </c>
      <c r="Y96" s="4">
        <v>0</v>
      </c>
      <c r="Z96" s="4">
        <v>2608105</v>
      </c>
      <c r="AA96" s="4">
        <v>0</v>
      </c>
      <c r="AB96" s="4">
        <v>18390</v>
      </c>
      <c r="AC96" s="4">
        <v>0</v>
      </c>
      <c r="AD96" s="4">
        <v>555519</v>
      </c>
      <c r="AE96" s="4">
        <v>6003</v>
      </c>
      <c r="AF96" s="4">
        <v>0</v>
      </c>
      <c r="AG96" s="4">
        <v>435</v>
      </c>
      <c r="AH96" s="4">
        <v>870</v>
      </c>
      <c r="AI96" s="4">
        <v>505934</v>
      </c>
      <c r="AJ96" s="4">
        <v>1020</v>
      </c>
      <c r="AK96" s="4">
        <v>0</v>
      </c>
      <c r="AL96" s="4">
        <v>0</v>
      </c>
      <c r="AM96" s="4">
        <v>20997</v>
      </c>
      <c r="AN96" s="4">
        <v>2326</v>
      </c>
      <c r="AO96" s="4">
        <v>0</v>
      </c>
      <c r="AP96" s="4">
        <v>435</v>
      </c>
      <c r="AQ96" s="4">
        <v>1741</v>
      </c>
      <c r="AR96" s="4">
        <v>435</v>
      </c>
      <c r="AS96" s="4">
        <v>13956</v>
      </c>
      <c r="AT96" s="4">
        <v>0</v>
      </c>
      <c r="AU96" s="4">
        <v>2326</v>
      </c>
      <c r="AV96" s="4">
        <v>3046</v>
      </c>
      <c r="AW96" s="4">
        <v>0</v>
      </c>
      <c r="AX96" s="4">
        <v>54897</v>
      </c>
      <c r="AY96" s="4">
        <v>92903</v>
      </c>
      <c r="AZ96" s="4">
        <v>0</v>
      </c>
      <c r="BA96" s="4">
        <v>11572</v>
      </c>
      <c r="BB96" s="4">
        <v>4553</v>
      </c>
      <c r="BC96" s="4">
        <v>165</v>
      </c>
      <c r="BD96" s="4">
        <v>8206</v>
      </c>
      <c r="BE96" s="4">
        <v>1288643</v>
      </c>
      <c r="BF96" s="4">
        <v>435</v>
      </c>
      <c r="BG96" s="4">
        <v>67638</v>
      </c>
      <c r="BH96" s="4">
        <v>4158</v>
      </c>
      <c r="BI96" s="4">
        <v>0</v>
      </c>
      <c r="BJ96" s="4">
        <v>435</v>
      </c>
      <c r="BK96" s="4">
        <v>2611</v>
      </c>
      <c r="BL96" s="4">
        <v>0</v>
      </c>
      <c r="BM96" s="4">
        <v>435</v>
      </c>
      <c r="BN96" s="4">
        <v>1741</v>
      </c>
      <c r="BO96" s="4">
        <v>44656</v>
      </c>
      <c r="BP96" s="4">
        <v>0</v>
      </c>
      <c r="BQ96" s="4">
        <v>3916</v>
      </c>
      <c r="BR96" s="4">
        <v>42726</v>
      </c>
      <c r="BS96" s="4">
        <v>1192741</v>
      </c>
      <c r="BT96" s="4">
        <v>99764</v>
      </c>
      <c r="BU96" s="4">
        <v>25357</v>
      </c>
      <c r="BV96" s="4">
        <v>2176</v>
      </c>
      <c r="BW96" s="4">
        <v>25720</v>
      </c>
      <c r="BX96" s="4">
        <v>435.13</v>
      </c>
      <c r="BY96" s="4">
        <v>435</v>
      </c>
      <c r="BZ96" s="4">
        <v>0</v>
      </c>
      <c r="CA96" s="4">
        <f t="shared" si="18"/>
        <v>6896767.1299999999</v>
      </c>
      <c r="CB96" s="8"/>
      <c r="CC96" s="8"/>
    </row>
    <row r="97" spans="1:81" x14ac:dyDescent="0.25">
      <c r="A97" s="80" t="s">
        <v>267</v>
      </c>
      <c r="B97" s="80" t="s">
        <v>268</v>
      </c>
      <c r="C97" s="4"/>
      <c r="D97" s="4"/>
      <c r="E97" s="4"/>
      <c r="F97" s="4"/>
      <c r="G97" s="4"/>
      <c r="H97" s="4"/>
      <c r="I97" s="4"/>
      <c r="J97" s="4"/>
      <c r="K97" s="4">
        <v>0</v>
      </c>
      <c r="L97" s="4"/>
      <c r="M97" s="4">
        <v>0</v>
      </c>
      <c r="N97" s="4">
        <v>0</v>
      </c>
      <c r="O97" s="4"/>
      <c r="P97" s="4"/>
      <c r="Q97" s="4">
        <v>0</v>
      </c>
      <c r="R97" s="4"/>
      <c r="S97" s="4"/>
      <c r="T97" s="4"/>
      <c r="U97" s="4">
        <v>0</v>
      </c>
      <c r="V97" s="4"/>
      <c r="W97" s="4"/>
      <c r="X97" s="4"/>
      <c r="Y97" s="4"/>
      <c r="Z97" s="4"/>
      <c r="AA97" s="4"/>
      <c r="AB97" s="4"/>
      <c r="AC97" s="4"/>
      <c r="AD97" s="4">
        <v>0</v>
      </c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>
        <f t="shared" si="18"/>
        <v>0</v>
      </c>
      <c r="CB97" s="8"/>
      <c r="CC97" s="8"/>
    </row>
    <row r="98" spans="1:81" x14ac:dyDescent="0.25">
      <c r="A98" s="80" t="s">
        <v>269</v>
      </c>
      <c r="B98" s="80" t="s">
        <v>270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1321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v>0</v>
      </c>
      <c r="CA98" s="4">
        <f t="shared" si="18"/>
        <v>1321</v>
      </c>
      <c r="CB98" s="8"/>
      <c r="CC98" s="8"/>
    </row>
    <row r="99" spans="1:81" x14ac:dyDescent="0.25">
      <c r="A99" s="80" t="s">
        <v>271</v>
      </c>
      <c r="B99" s="80" t="s">
        <v>272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f t="shared" si="18"/>
        <v>0</v>
      </c>
      <c r="CB99" s="8"/>
      <c r="CC99" s="8"/>
    </row>
    <row r="100" spans="1:81" x14ac:dyDescent="0.25">
      <c r="A100" s="80" t="s">
        <v>273</v>
      </c>
      <c r="B100" s="80" t="s">
        <v>274</v>
      </c>
      <c r="C100" s="4"/>
      <c r="D100" s="4"/>
      <c r="E100" s="4"/>
      <c r="F100" s="4"/>
      <c r="G100" s="4"/>
      <c r="H100" s="4"/>
      <c r="I100" s="4"/>
      <c r="J100" s="4"/>
      <c r="K100" s="4">
        <v>0</v>
      </c>
      <c r="L100" s="4"/>
      <c r="M100" s="4">
        <v>0</v>
      </c>
      <c r="N100" s="4">
        <v>0</v>
      </c>
      <c r="O100" s="4"/>
      <c r="P100" s="4"/>
      <c r="Q100" s="4">
        <v>0</v>
      </c>
      <c r="R100" s="4"/>
      <c r="S100" s="4"/>
      <c r="T100" s="4"/>
      <c r="U100" s="4">
        <v>0</v>
      </c>
      <c r="V100" s="4"/>
      <c r="W100" s="4"/>
      <c r="X100" s="4"/>
      <c r="Y100" s="4"/>
      <c r="Z100" s="4"/>
      <c r="AA100" s="4"/>
      <c r="AB100" s="4"/>
      <c r="AC100" s="4"/>
      <c r="AD100" s="4">
        <v>0</v>
      </c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>
        <f t="shared" si="18"/>
        <v>0</v>
      </c>
      <c r="CB100" s="8"/>
      <c r="CC100" s="8"/>
    </row>
    <row r="101" spans="1:81" x14ac:dyDescent="0.25">
      <c r="A101" s="80" t="s">
        <v>275</v>
      </c>
      <c r="B101" s="80" t="s">
        <v>276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f t="shared" si="18"/>
        <v>0</v>
      </c>
      <c r="CB101" s="8"/>
      <c r="CC101" s="8"/>
    </row>
    <row r="102" spans="1:81" x14ac:dyDescent="0.25">
      <c r="A102" s="80" t="s">
        <v>277</v>
      </c>
      <c r="B102" s="80" t="s">
        <v>278</v>
      </c>
      <c r="C102" s="4"/>
      <c r="D102" s="4"/>
      <c r="E102" s="4"/>
      <c r="F102" s="4"/>
      <c r="G102" s="4"/>
      <c r="H102" s="4"/>
      <c r="I102" s="4"/>
      <c r="J102" s="4"/>
      <c r="K102" s="4">
        <v>0</v>
      </c>
      <c r="L102" s="4"/>
      <c r="M102" s="4">
        <v>0</v>
      </c>
      <c r="N102" s="4">
        <v>0</v>
      </c>
      <c r="O102" s="4"/>
      <c r="P102" s="4"/>
      <c r="Q102" s="4">
        <v>0</v>
      </c>
      <c r="R102" s="4"/>
      <c r="S102" s="4"/>
      <c r="T102" s="4"/>
      <c r="U102" s="4">
        <v>0</v>
      </c>
      <c r="V102" s="4"/>
      <c r="W102" s="4"/>
      <c r="X102" s="4"/>
      <c r="Y102" s="4"/>
      <c r="Z102" s="4"/>
      <c r="AA102" s="4"/>
      <c r="AB102" s="4"/>
      <c r="AC102" s="4"/>
      <c r="AD102" s="4">
        <v>0</v>
      </c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>
        <f t="shared" si="18"/>
        <v>0</v>
      </c>
      <c r="CB102" s="8"/>
      <c r="CC102" s="8"/>
    </row>
    <row r="103" spans="1:81" x14ac:dyDescent="0.25">
      <c r="A103" s="80" t="s">
        <v>279</v>
      </c>
      <c r="B103" s="80" t="s">
        <v>280</v>
      </c>
      <c r="C103" s="4"/>
      <c r="D103" s="4"/>
      <c r="E103" s="4"/>
      <c r="F103" s="4"/>
      <c r="G103" s="4"/>
      <c r="H103" s="4"/>
      <c r="I103" s="4"/>
      <c r="J103" s="4"/>
      <c r="K103" s="4">
        <v>0</v>
      </c>
      <c r="L103" s="4"/>
      <c r="M103" s="4">
        <v>0</v>
      </c>
      <c r="N103" s="4">
        <v>0</v>
      </c>
      <c r="O103" s="4"/>
      <c r="P103" s="4"/>
      <c r="Q103" s="4">
        <v>0</v>
      </c>
      <c r="R103" s="4"/>
      <c r="S103" s="4"/>
      <c r="T103" s="4"/>
      <c r="U103" s="4">
        <v>0</v>
      </c>
      <c r="V103" s="4"/>
      <c r="W103" s="4"/>
      <c r="X103" s="4"/>
      <c r="Y103" s="4"/>
      <c r="Z103" s="4"/>
      <c r="AA103" s="4"/>
      <c r="AB103" s="4"/>
      <c r="AC103" s="4"/>
      <c r="AD103" s="4">
        <v>0</v>
      </c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>
        <f t="shared" si="18"/>
        <v>0</v>
      </c>
      <c r="CB103" s="8"/>
      <c r="CC103" s="8"/>
    </row>
    <row r="104" spans="1:81" x14ac:dyDescent="0.25">
      <c r="A104" s="80" t="s">
        <v>281</v>
      </c>
      <c r="B104" s="80" t="s">
        <v>282</v>
      </c>
      <c r="C104" s="4">
        <v>417916</v>
      </c>
      <c r="D104" s="4">
        <v>2608525</v>
      </c>
      <c r="E104" s="4">
        <v>106995</v>
      </c>
      <c r="F104" s="4">
        <v>1345674</v>
      </c>
      <c r="G104" s="4">
        <v>476515</v>
      </c>
      <c r="H104" s="4">
        <v>402007</v>
      </c>
      <c r="I104" s="4">
        <v>342504</v>
      </c>
      <c r="J104" s="4">
        <v>1425040</v>
      </c>
      <c r="K104" s="4">
        <v>224289</v>
      </c>
      <c r="L104" s="4">
        <v>296232</v>
      </c>
      <c r="M104" s="4">
        <v>158781</v>
      </c>
      <c r="N104" s="4">
        <v>765556</v>
      </c>
      <c r="O104" s="4">
        <v>4314520</v>
      </c>
      <c r="P104" s="4">
        <v>148384</v>
      </c>
      <c r="Q104" s="4">
        <v>2779835</v>
      </c>
      <c r="R104" s="4">
        <v>957496</v>
      </c>
      <c r="S104" s="4">
        <v>594491</v>
      </c>
      <c r="T104" s="4">
        <v>934816</v>
      </c>
      <c r="U104" s="4">
        <v>509910</v>
      </c>
      <c r="V104" s="4">
        <v>555792</v>
      </c>
      <c r="W104" s="4">
        <v>1050286</v>
      </c>
      <c r="X104" s="4">
        <v>182294</v>
      </c>
      <c r="Y104" s="4">
        <v>646912</v>
      </c>
      <c r="Z104" s="4">
        <v>3019486</v>
      </c>
      <c r="AA104" s="4">
        <v>220764</v>
      </c>
      <c r="AB104" s="4">
        <v>452760</v>
      </c>
      <c r="AC104" s="4">
        <v>114519</v>
      </c>
      <c r="AD104" s="4">
        <v>2016036</v>
      </c>
      <c r="AE104" s="4">
        <v>121502</v>
      </c>
      <c r="AF104" s="4">
        <v>471180</v>
      </c>
      <c r="AG104" s="4">
        <v>149896</v>
      </c>
      <c r="AH104" s="4">
        <v>522014</v>
      </c>
      <c r="AI104" s="4">
        <v>9163664</v>
      </c>
      <c r="AJ104" s="4">
        <v>1074233</v>
      </c>
      <c r="AK104" s="4">
        <v>117809</v>
      </c>
      <c r="AL104" s="4">
        <v>138402</v>
      </c>
      <c r="AM104" s="4">
        <v>321293</v>
      </c>
      <c r="AN104" s="4">
        <v>3849975</v>
      </c>
      <c r="AO104" s="4">
        <v>264924</v>
      </c>
      <c r="AP104" s="4">
        <v>1376750</v>
      </c>
      <c r="AQ104" s="4">
        <v>2197139</v>
      </c>
      <c r="AR104" s="4">
        <v>711312</v>
      </c>
      <c r="AS104" s="4">
        <v>300471</v>
      </c>
      <c r="AT104" s="4">
        <v>144516</v>
      </c>
      <c r="AU104" s="4">
        <v>3709193</v>
      </c>
      <c r="AV104" s="4">
        <v>898980</v>
      </c>
      <c r="AW104" s="4">
        <v>276078</v>
      </c>
      <c r="AX104" s="4">
        <v>438092</v>
      </c>
      <c r="AY104" s="4">
        <v>1719605</v>
      </c>
      <c r="AZ104" s="4">
        <v>29765</v>
      </c>
      <c r="BA104" s="4">
        <v>498782</v>
      </c>
      <c r="BB104" s="4">
        <v>512636</v>
      </c>
      <c r="BC104" s="4">
        <v>740695</v>
      </c>
      <c r="BD104" s="4">
        <v>754027</v>
      </c>
      <c r="BE104" s="4">
        <v>1204527</v>
      </c>
      <c r="BF104" s="4">
        <v>1849220</v>
      </c>
      <c r="BG104" s="4">
        <v>2431557</v>
      </c>
      <c r="BH104" s="4">
        <v>3581461</v>
      </c>
      <c r="BI104" s="4">
        <v>386693</v>
      </c>
      <c r="BJ104" s="4">
        <v>736022</v>
      </c>
      <c r="BK104" s="4">
        <v>1519104</v>
      </c>
      <c r="BL104" s="4">
        <v>289064</v>
      </c>
      <c r="BM104" s="4">
        <v>356719</v>
      </c>
      <c r="BN104" s="4">
        <v>1057919</v>
      </c>
      <c r="BO104" s="4">
        <v>1255062</v>
      </c>
      <c r="BP104" s="4">
        <v>853779</v>
      </c>
      <c r="BQ104" s="4">
        <v>1979966</v>
      </c>
      <c r="BR104" s="4">
        <v>499941</v>
      </c>
      <c r="BS104" s="4">
        <v>312524</v>
      </c>
      <c r="BT104" s="4">
        <v>567479</v>
      </c>
      <c r="BU104" s="4">
        <v>911338</v>
      </c>
      <c r="BV104" s="4">
        <v>2013555</v>
      </c>
      <c r="BW104" s="4">
        <v>2461221</v>
      </c>
      <c r="BX104" s="4">
        <v>3090907</v>
      </c>
      <c r="BY104" s="4">
        <v>0</v>
      </c>
      <c r="BZ104" s="4">
        <v>0</v>
      </c>
      <c r="CA104" s="4">
        <f t="shared" si="18"/>
        <v>84929326</v>
      </c>
      <c r="CB104" s="8"/>
      <c r="CC104" s="8"/>
    </row>
    <row r="105" spans="1:81" x14ac:dyDescent="0.25">
      <c r="A105" s="80" t="s">
        <v>283</v>
      </c>
      <c r="B105" s="80" t="s">
        <v>284</v>
      </c>
      <c r="C105" s="4">
        <v>1078958</v>
      </c>
      <c r="D105" s="4">
        <v>7883402</v>
      </c>
      <c r="E105" s="4">
        <v>357937</v>
      </c>
      <c r="F105" s="4">
        <v>3883537</v>
      </c>
      <c r="G105" s="4">
        <v>1162739</v>
      </c>
      <c r="H105" s="4">
        <v>1031123</v>
      </c>
      <c r="I105" s="4">
        <v>925151</v>
      </c>
      <c r="J105" s="4">
        <v>4460716</v>
      </c>
      <c r="K105" s="4">
        <v>716164</v>
      </c>
      <c r="L105" s="4">
        <v>712312</v>
      </c>
      <c r="M105" s="4">
        <v>517794</v>
      </c>
      <c r="N105" s="4">
        <v>2305651</v>
      </c>
      <c r="O105" s="4">
        <v>12785514</v>
      </c>
      <c r="P105" s="4">
        <v>362091</v>
      </c>
      <c r="Q105" s="4">
        <v>8272872</v>
      </c>
      <c r="R105" s="4">
        <v>2479430</v>
      </c>
      <c r="S105" s="4">
        <v>1782897</v>
      </c>
      <c r="T105" s="4">
        <v>2772730</v>
      </c>
      <c r="U105" s="4">
        <v>1509513</v>
      </c>
      <c r="V105" s="4">
        <v>1560437</v>
      </c>
      <c r="W105" s="4">
        <v>3188625</v>
      </c>
      <c r="X105" s="4">
        <v>611624</v>
      </c>
      <c r="Y105" s="4">
        <v>1667178</v>
      </c>
      <c r="Z105" s="4">
        <v>9517165</v>
      </c>
      <c r="AA105" s="4">
        <v>599215</v>
      </c>
      <c r="AB105" s="4">
        <v>1331684</v>
      </c>
      <c r="AC105" s="4">
        <v>372106</v>
      </c>
      <c r="AD105" s="4">
        <v>5681429</v>
      </c>
      <c r="AE105" s="4">
        <v>350626</v>
      </c>
      <c r="AF105" s="4">
        <v>1265472</v>
      </c>
      <c r="AG105" s="4">
        <v>421337</v>
      </c>
      <c r="AH105" s="4">
        <v>1566384</v>
      </c>
      <c r="AI105" s="4">
        <v>26951201</v>
      </c>
      <c r="AJ105" s="4">
        <v>3264162</v>
      </c>
      <c r="AK105" s="4">
        <v>339456</v>
      </c>
      <c r="AL105" s="4">
        <v>378804</v>
      </c>
      <c r="AM105" s="4">
        <v>928393</v>
      </c>
      <c r="AN105" s="4">
        <v>11576160</v>
      </c>
      <c r="AO105" s="4">
        <v>839266</v>
      </c>
      <c r="AP105" s="4">
        <v>3837462</v>
      </c>
      <c r="AQ105" s="4">
        <v>6106278</v>
      </c>
      <c r="AR105" s="4">
        <v>1809319</v>
      </c>
      <c r="AS105" s="4">
        <v>848502</v>
      </c>
      <c r="AT105" s="4">
        <v>470558</v>
      </c>
      <c r="AU105" s="4">
        <v>10823845</v>
      </c>
      <c r="AV105" s="4">
        <v>2703132</v>
      </c>
      <c r="AW105" s="4">
        <v>743545</v>
      </c>
      <c r="AX105" s="4">
        <v>1297130</v>
      </c>
      <c r="AY105" s="4">
        <v>5589128</v>
      </c>
      <c r="AZ105" s="4">
        <v>115637</v>
      </c>
      <c r="BA105" s="4">
        <v>1569597</v>
      </c>
      <c r="BB105" s="4">
        <v>1669614</v>
      </c>
      <c r="BC105" s="4">
        <v>2090679</v>
      </c>
      <c r="BD105" s="4">
        <v>2246735</v>
      </c>
      <c r="BE105" s="4">
        <v>3880175</v>
      </c>
      <c r="BF105" s="4">
        <v>5110849</v>
      </c>
      <c r="BG105" s="4">
        <v>7232248</v>
      </c>
      <c r="BH105" s="4">
        <v>10824995</v>
      </c>
      <c r="BI105" s="4">
        <v>1096941</v>
      </c>
      <c r="BJ105" s="4">
        <v>1861666</v>
      </c>
      <c r="BK105" s="4">
        <v>4002475</v>
      </c>
      <c r="BL105" s="4">
        <v>833328</v>
      </c>
      <c r="BM105" s="4">
        <v>1053918</v>
      </c>
      <c r="BN105" s="4">
        <v>3249155</v>
      </c>
      <c r="BO105" s="4">
        <v>3473086</v>
      </c>
      <c r="BP105" s="4">
        <v>2385134</v>
      </c>
      <c r="BQ105" s="4">
        <v>5911351</v>
      </c>
      <c r="BR105" s="4">
        <v>1262008</v>
      </c>
      <c r="BS105" s="4">
        <v>904077</v>
      </c>
      <c r="BT105" s="4">
        <v>1734792</v>
      </c>
      <c r="BU105" s="4">
        <v>2821459</v>
      </c>
      <c r="BV105" s="4">
        <v>5940729</v>
      </c>
      <c r="BW105" s="4">
        <v>7589875</v>
      </c>
      <c r="BX105" s="4">
        <v>7560504.5199999996</v>
      </c>
      <c r="BY105" s="4">
        <v>0</v>
      </c>
      <c r="BZ105" s="4">
        <v>0</v>
      </c>
      <c r="CA105" s="4">
        <f t="shared" si="18"/>
        <v>248061181.52000001</v>
      </c>
      <c r="CB105" s="8"/>
      <c r="CC105" s="8"/>
    </row>
    <row r="106" spans="1:81" x14ac:dyDescent="0.25">
      <c r="A106" s="80" t="s">
        <v>285</v>
      </c>
      <c r="B106" s="80" t="s">
        <v>286</v>
      </c>
      <c r="C106" s="4">
        <v>2002053</v>
      </c>
      <c r="D106" s="4">
        <v>13106332</v>
      </c>
      <c r="E106" s="4">
        <v>604414</v>
      </c>
      <c r="F106" s="4">
        <v>6929247</v>
      </c>
      <c r="G106" s="4">
        <v>2293894</v>
      </c>
      <c r="H106" s="4">
        <v>1830062</v>
      </c>
      <c r="I106" s="4">
        <v>1491519</v>
      </c>
      <c r="J106" s="4">
        <v>8009212</v>
      </c>
      <c r="K106" s="4">
        <v>1228664</v>
      </c>
      <c r="L106" s="4">
        <v>1375265</v>
      </c>
      <c r="M106" s="4">
        <v>776112</v>
      </c>
      <c r="N106" s="4">
        <v>4086454</v>
      </c>
      <c r="O106" s="4">
        <v>22507421</v>
      </c>
      <c r="P106" s="4">
        <v>661399</v>
      </c>
      <c r="Q106" s="4">
        <v>13170917</v>
      </c>
      <c r="R106" s="4">
        <v>4663392</v>
      </c>
      <c r="S106" s="4">
        <v>3046861</v>
      </c>
      <c r="T106" s="4">
        <v>4729346</v>
      </c>
      <c r="U106" s="4">
        <v>2625891</v>
      </c>
      <c r="V106" s="4">
        <v>2619860</v>
      </c>
      <c r="W106" s="4">
        <v>5283453</v>
      </c>
      <c r="X106" s="4">
        <v>1087510</v>
      </c>
      <c r="Y106" s="4">
        <v>2789985</v>
      </c>
      <c r="Z106" s="4">
        <v>17777045</v>
      </c>
      <c r="AA106" s="4">
        <v>1088366</v>
      </c>
      <c r="AB106" s="4">
        <v>2258000</v>
      </c>
      <c r="AC106" s="4">
        <v>649883</v>
      </c>
      <c r="AD106" s="4">
        <v>10060881</v>
      </c>
      <c r="AE106" s="4">
        <v>707362</v>
      </c>
      <c r="AF106" s="4">
        <v>1966769</v>
      </c>
      <c r="AG106" s="4">
        <v>774363</v>
      </c>
      <c r="AH106" s="4">
        <v>2849565</v>
      </c>
      <c r="AI106" s="4">
        <v>46470311</v>
      </c>
      <c r="AJ106" s="4">
        <v>5801937</v>
      </c>
      <c r="AK106" s="4">
        <v>644919</v>
      </c>
      <c r="AL106" s="4">
        <v>731631</v>
      </c>
      <c r="AM106" s="4">
        <v>1600994</v>
      </c>
      <c r="AN106" s="4">
        <v>21803550</v>
      </c>
      <c r="AO106" s="4">
        <v>1122868</v>
      </c>
      <c r="AP106" s="4">
        <v>7269981</v>
      </c>
      <c r="AQ106" s="4">
        <v>9601920</v>
      </c>
      <c r="AR106" s="4">
        <v>3578529</v>
      </c>
      <c r="AS106" s="4">
        <v>1838341</v>
      </c>
      <c r="AT106" s="4">
        <v>883122</v>
      </c>
      <c r="AU106" s="4">
        <v>19489018</v>
      </c>
      <c r="AV106" s="4">
        <v>4629550</v>
      </c>
      <c r="AW106" s="4">
        <v>1316626</v>
      </c>
      <c r="AX106" s="4">
        <v>2197612</v>
      </c>
      <c r="AY106" s="4">
        <v>10724947</v>
      </c>
      <c r="AZ106" s="4">
        <v>215969</v>
      </c>
      <c r="BA106" s="4">
        <v>2534668</v>
      </c>
      <c r="BB106" s="4">
        <v>2300563</v>
      </c>
      <c r="BC106" s="4">
        <v>3442524</v>
      </c>
      <c r="BD106" s="4">
        <v>3865043</v>
      </c>
      <c r="BE106" s="4">
        <v>6970027</v>
      </c>
      <c r="BF106" s="4">
        <v>8494180</v>
      </c>
      <c r="BG106" s="4">
        <v>11255794</v>
      </c>
      <c r="BH106" s="4">
        <v>20041111</v>
      </c>
      <c r="BI106" s="4">
        <v>1457705</v>
      </c>
      <c r="BJ106" s="4">
        <v>3458456</v>
      </c>
      <c r="BK106" s="4">
        <v>7084307</v>
      </c>
      <c r="BL106" s="4">
        <v>1590882</v>
      </c>
      <c r="BM106" s="4">
        <v>1891696</v>
      </c>
      <c r="BN106" s="4">
        <v>5645974</v>
      </c>
      <c r="BO106" s="4">
        <v>6806913</v>
      </c>
      <c r="BP106" s="4">
        <v>3945791</v>
      </c>
      <c r="BQ106" s="4">
        <v>9584968</v>
      </c>
      <c r="BR106" s="4">
        <v>2335816</v>
      </c>
      <c r="BS106" s="4">
        <v>1602750</v>
      </c>
      <c r="BT106" s="4">
        <v>3108542</v>
      </c>
      <c r="BU106" s="4">
        <v>5127693</v>
      </c>
      <c r="BV106" s="4">
        <v>10284701</v>
      </c>
      <c r="BW106" s="4">
        <v>13355880</v>
      </c>
      <c r="BX106" s="4">
        <v>13893603.6</v>
      </c>
      <c r="BY106" s="4">
        <v>0</v>
      </c>
      <c r="BZ106" s="4">
        <v>0</v>
      </c>
      <c r="CA106" s="4">
        <f t="shared" si="18"/>
        <v>435052909.60000002</v>
      </c>
      <c r="CB106" s="8"/>
      <c r="CC106" s="8"/>
    </row>
    <row r="107" spans="1:81" x14ac:dyDescent="0.25">
      <c r="A107" s="80" t="s">
        <v>287</v>
      </c>
      <c r="B107" s="80" t="s">
        <v>288</v>
      </c>
      <c r="C107" s="4">
        <v>677715</v>
      </c>
      <c r="D107" s="4">
        <v>5545150</v>
      </c>
      <c r="E107" s="4">
        <v>216879</v>
      </c>
      <c r="F107" s="4">
        <v>3142178</v>
      </c>
      <c r="G107" s="4">
        <v>331568</v>
      </c>
      <c r="H107" s="4">
        <v>724780</v>
      </c>
      <c r="I107" s="4">
        <v>508360</v>
      </c>
      <c r="J107" s="4">
        <v>4135442</v>
      </c>
      <c r="K107" s="4">
        <v>411095</v>
      </c>
      <c r="L107" s="4">
        <v>360874</v>
      </c>
      <c r="M107" s="4">
        <v>130706</v>
      </c>
      <c r="N107" s="4">
        <v>1514348</v>
      </c>
      <c r="O107" s="4">
        <v>8667491</v>
      </c>
      <c r="P107" s="4">
        <v>232365</v>
      </c>
      <c r="Q107" s="4">
        <v>5683313</v>
      </c>
      <c r="R107" s="4">
        <v>2132955</v>
      </c>
      <c r="S107" s="4">
        <v>1570684</v>
      </c>
      <c r="T107" s="4">
        <v>1644080</v>
      </c>
      <c r="U107" s="4">
        <v>1448869</v>
      </c>
      <c r="V107" s="4">
        <v>856826</v>
      </c>
      <c r="W107" s="4">
        <v>2635077</v>
      </c>
      <c r="X107" s="4">
        <v>420811</v>
      </c>
      <c r="Y107" s="4">
        <v>1083579</v>
      </c>
      <c r="Z107" s="4">
        <v>7669968</v>
      </c>
      <c r="AA107" s="4">
        <v>497298</v>
      </c>
      <c r="AB107" s="4">
        <v>206051</v>
      </c>
      <c r="AC107" s="4">
        <v>242817</v>
      </c>
      <c r="AD107" s="4">
        <v>4121241</v>
      </c>
      <c r="AE107" s="4">
        <v>127461</v>
      </c>
      <c r="AF107" s="4">
        <v>657573</v>
      </c>
      <c r="AG107" s="4">
        <v>359434</v>
      </c>
      <c r="AH107" s="4">
        <v>1457698</v>
      </c>
      <c r="AI107" s="4">
        <v>19323942</v>
      </c>
      <c r="AJ107" s="4">
        <v>2573217</v>
      </c>
      <c r="AK107" s="4">
        <v>171112</v>
      </c>
      <c r="AL107" s="4">
        <v>237794</v>
      </c>
      <c r="AM107" s="4">
        <v>535796</v>
      </c>
      <c r="AN107" s="4">
        <v>9414113</v>
      </c>
      <c r="AO107" s="4">
        <v>308157</v>
      </c>
      <c r="AP107" s="4">
        <v>2940307</v>
      </c>
      <c r="AQ107" s="4">
        <v>3162170</v>
      </c>
      <c r="AR107" s="4">
        <v>984009</v>
      </c>
      <c r="AS107" s="4">
        <v>491175</v>
      </c>
      <c r="AT107" s="4">
        <v>36616</v>
      </c>
      <c r="AU107" s="4">
        <v>5042938</v>
      </c>
      <c r="AV107" s="4">
        <v>2044658</v>
      </c>
      <c r="AW107" s="4">
        <v>377781</v>
      </c>
      <c r="AX107" s="4">
        <v>348321</v>
      </c>
      <c r="AY107" s="4">
        <v>2973758</v>
      </c>
      <c r="AZ107" s="4">
        <v>123113</v>
      </c>
      <c r="BA107" s="4">
        <v>1311951</v>
      </c>
      <c r="BB107" s="4">
        <v>593245</v>
      </c>
      <c r="BC107" s="4">
        <v>1565414</v>
      </c>
      <c r="BD107" s="4">
        <v>2286543</v>
      </c>
      <c r="BE107" s="4">
        <v>6086102</v>
      </c>
      <c r="BF107" s="4">
        <v>4567797</v>
      </c>
      <c r="BG107" s="4">
        <v>3697679</v>
      </c>
      <c r="BH107" s="4">
        <v>6558060</v>
      </c>
      <c r="BI107" s="4">
        <v>377520</v>
      </c>
      <c r="BJ107" s="4">
        <v>1522775</v>
      </c>
      <c r="BK107" s="4">
        <v>3556945</v>
      </c>
      <c r="BL107" s="4">
        <v>810337</v>
      </c>
      <c r="BM107" s="4">
        <v>615939</v>
      </c>
      <c r="BN107" s="4">
        <v>2393659</v>
      </c>
      <c r="BO107" s="4">
        <v>2820146</v>
      </c>
      <c r="BP107" s="4">
        <v>2095694</v>
      </c>
      <c r="BQ107" s="4">
        <v>4042797</v>
      </c>
      <c r="BR107" s="4">
        <v>384651</v>
      </c>
      <c r="BS107" s="4">
        <v>215113</v>
      </c>
      <c r="BT107" s="4">
        <v>1017952</v>
      </c>
      <c r="BU107" s="4">
        <v>1812515</v>
      </c>
      <c r="BV107" s="4">
        <v>3623556</v>
      </c>
      <c r="BW107" s="4">
        <v>1729472</v>
      </c>
      <c r="BX107" s="4">
        <v>7479338.3600000003</v>
      </c>
      <c r="BY107" s="4">
        <v>0</v>
      </c>
      <c r="BZ107" s="4">
        <v>0</v>
      </c>
      <c r="CA107" s="4">
        <f t="shared" si="18"/>
        <v>171668863.36000001</v>
      </c>
      <c r="CB107" s="8"/>
      <c r="CC107" s="8"/>
    </row>
    <row r="108" spans="1:81" x14ac:dyDescent="0.25">
      <c r="A108" s="80" t="s">
        <v>289</v>
      </c>
      <c r="B108" s="80" t="s">
        <v>290</v>
      </c>
      <c r="C108" s="4">
        <v>27558</v>
      </c>
      <c r="D108" s="4">
        <v>248989</v>
      </c>
      <c r="E108" s="4">
        <v>1646</v>
      </c>
      <c r="F108" s="4">
        <v>52758</v>
      </c>
      <c r="G108" s="4">
        <v>25999</v>
      </c>
      <c r="H108" s="4">
        <v>4272</v>
      </c>
      <c r="I108" s="4">
        <v>10343</v>
      </c>
      <c r="J108" s="4">
        <v>46804</v>
      </c>
      <c r="K108" s="4">
        <v>56709</v>
      </c>
      <c r="L108" s="4">
        <v>51680</v>
      </c>
      <c r="M108" s="4">
        <v>4202</v>
      </c>
      <c r="N108" s="4">
        <v>34714</v>
      </c>
      <c r="O108" s="4">
        <v>259570</v>
      </c>
      <c r="P108" s="4">
        <v>13431</v>
      </c>
      <c r="Q108" s="4">
        <v>164773</v>
      </c>
      <c r="R108" s="4">
        <v>75255</v>
      </c>
      <c r="S108" s="4">
        <v>44572</v>
      </c>
      <c r="T108" s="4">
        <v>94965</v>
      </c>
      <c r="U108" s="4">
        <v>66620</v>
      </c>
      <c r="V108" s="4">
        <v>36450</v>
      </c>
      <c r="W108" s="4">
        <v>84841</v>
      </c>
      <c r="X108" s="4">
        <v>29674</v>
      </c>
      <c r="Y108" s="4">
        <v>62406</v>
      </c>
      <c r="Z108" s="4">
        <v>211671</v>
      </c>
      <c r="AA108" s="4">
        <v>17098</v>
      </c>
      <c r="AB108" s="4">
        <v>36391</v>
      </c>
      <c r="AC108" s="4">
        <v>16533</v>
      </c>
      <c r="AD108" s="4">
        <v>137464</v>
      </c>
      <c r="AE108" s="4">
        <v>0</v>
      </c>
      <c r="AF108" s="4">
        <v>22550</v>
      </c>
      <c r="AG108" s="4">
        <v>17326</v>
      </c>
      <c r="AH108" s="4">
        <v>22505</v>
      </c>
      <c r="AI108" s="4">
        <v>586303</v>
      </c>
      <c r="AJ108" s="4">
        <v>71178</v>
      </c>
      <c r="AK108" s="4">
        <v>13666</v>
      </c>
      <c r="AL108" s="4">
        <v>2988</v>
      </c>
      <c r="AM108" s="4">
        <v>32295</v>
      </c>
      <c r="AN108" s="4">
        <v>325674</v>
      </c>
      <c r="AO108" s="4">
        <v>19562</v>
      </c>
      <c r="AP108" s="4">
        <v>92576</v>
      </c>
      <c r="AQ108" s="4">
        <v>132627</v>
      </c>
      <c r="AR108" s="4">
        <v>12441</v>
      </c>
      <c r="AS108" s="4">
        <v>43045</v>
      </c>
      <c r="AT108" s="4">
        <v>47960</v>
      </c>
      <c r="AU108" s="4">
        <v>172915</v>
      </c>
      <c r="AV108" s="4">
        <v>68894</v>
      </c>
      <c r="AW108" s="4">
        <v>8254</v>
      </c>
      <c r="AX108" s="4">
        <v>23417</v>
      </c>
      <c r="AY108" s="4">
        <v>58145</v>
      </c>
      <c r="AZ108" s="4">
        <v>8116</v>
      </c>
      <c r="BA108" s="4">
        <v>34016</v>
      </c>
      <c r="BB108" s="4">
        <v>44214</v>
      </c>
      <c r="BC108" s="4">
        <v>24889</v>
      </c>
      <c r="BD108" s="4">
        <v>32789</v>
      </c>
      <c r="BE108" s="4">
        <v>106902</v>
      </c>
      <c r="BF108" s="4">
        <v>77466</v>
      </c>
      <c r="BG108" s="4">
        <v>188610</v>
      </c>
      <c r="BH108" s="4">
        <v>243878</v>
      </c>
      <c r="BI108" s="4">
        <v>25314</v>
      </c>
      <c r="BJ108" s="4">
        <v>44544</v>
      </c>
      <c r="BK108" s="4">
        <v>100405</v>
      </c>
      <c r="BL108" s="4">
        <v>29343</v>
      </c>
      <c r="BM108" s="4">
        <v>37852</v>
      </c>
      <c r="BN108" s="4">
        <v>66671</v>
      </c>
      <c r="BO108" s="4">
        <v>161677</v>
      </c>
      <c r="BP108" s="4">
        <v>78503</v>
      </c>
      <c r="BQ108" s="4">
        <v>207538</v>
      </c>
      <c r="BR108" s="4">
        <v>86959</v>
      </c>
      <c r="BS108" s="4">
        <v>45216</v>
      </c>
      <c r="BT108" s="4">
        <v>47454</v>
      </c>
      <c r="BU108" s="4">
        <v>40801</v>
      </c>
      <c r="BV108" s="4">
        <v>109639</v>
      </c>
      <c r="BW108" s="4">
        <v>65319</v>
      </c>
      <c r="BX108" s="4">
        <v>10266</v>
      </c>
      <c r="BY108" s="4">
        <v>0</v>
      </c>
      <c r="BZ108" s="4">
        <v>0</v>
      </c>
      <c r="CA108" s="4">
        <f t="shared" si="18"/>
        <v>5610090</v>
      </c>
      <c r="CB108" s="8"/>
      <c r="CC108" s="8"/>
    </row>
    <row r="109" spans="1:81" x14ac:dyDescent="0.25">
      <c r="A109" s="80" t="s">
        <v>291</v>
      </c>
      <c r="B109" s="80" t="s">
        <v>292</v>
      </c>
      <c r="C109" s="4">
        <v>579039</v>
      </c>
      <c r="D109" s="4">
        <v>1963046</v>
      </c>
      <c r="E109" s="4">
        <v>110185</v>
      </c>
      <c r="F109" s="4">
        <v>2033046</v>
      </c>
      <c r="G109" s="4">
        <v>985358</v>
      </c>
      <c r="H109" s="4">
        <v>406871</v>
      </c>
      <c r="I109" s="4">
        <v>629019</v>
      </c>
      <c r="J109" s="4">
        <v>2301965</v>
      </c>
      <c r="K109" s="4">
        <v>346949</v>
      </c>
      <c r="L109" s="4">
        <v>614778</v>
      </c>
      <c r="M109" s="4">
        <v>212716</v>
      </c>
      <c r="N109" s="4">
        <v>864292</v>
      </c>
      <c r="O109" s="4">
        <v>4567322</v>
      </c>
      <c r="P109" s="4">
        <v>81585</v>
      </c>
      <c r="Q109" s="4">
        <v>1290712</v>
      </c>
      <c r="R109" s="4">
        <v>1039333</v>
      </c>
      <c r="S109" s="4">
        <v>492158</v>
      </c>
      <c r="T109" s="4">
        <v>884010</v>
      </c>
      <c r="U109" s="4">
        <v>767910</v>
      </c>
      <c r="V109" s="4">
        <v>717407</v>
      </c>
      <c r="W109" s="4">
        <v>1161033</v>
      </c>
      <c r="X109" s="4">
        <v>182272</v>
      </c>
      <c r="Y109" s="4">
        <v>161534</v>
      </c>
      <c r="Z109" s="4">
        <v>4213338</v>
      </c>
      <c r="AA109" s="4">
        <v>215266</v>
      </c>
      <c r="AB109" s="4">
        <v>267108</v>
      </c>
      <c r="AC109" s="4">
        <v>284758</v>
      </c>
      <c r="AD109" s="4">
        <v>1194613</v>
      </c>
      <c r="AE109" s="4">
        <v>280429</v>
      </c>
      <c r="AF109" s="4">
        <v>519562</v>
      </c>
      <c r="AG109" s="4">
        <v>422655</v>
      </c>
      <c r="AH109" s="4">
        <v>665255</v>
      </c>
      <c r="AI109" s="4">
        <v>10240519</v>
      </c>
      <c r="AJ109" s="4">
        <v>850933</v>
      </c>
      <c r="AK109" s="4">
        <v>142525</v>
      </c>
      <c r="AL109" s="4">
        <v>120179</v>
      </c>
      <c r="AM109" s="4">
        <v>420126</v>
      </c>
      <c r="AN109" s="4">
        <v>3458940</v>
      </c>
      <c r="AO109" s="4">
        <v>270404</v>
      </c>
      <c r="AP109" s="4">
        <v>1921991</v>
      </c>
      <c r="AQ109" s="4">
        <v>1009307</v>
      </c>
      <c r="AR109" s="4">
        <v>1259147</v>
      </c>
      <c r="AS109" s="4">
        <v>733319</v>
      </c>
      <c r="AT109" s="4">
        <v>217523</v>
      </c>
      <c r="AU109" s="4">
        <v>4838942</v>
      </c>
      <c r="AV109" s="4">
        <v>1162360</v>
      </c>
      <c r="AW109" s="4">
        <v>310896</v>
      </c>
      <c r="AX109" s="4">
        <v>975259</v>
      </c>
      <c r="AY109" s="4">
        <v>3237305</v>
      </c>
      <c r="AZ109" s="4">
        <v>47145</v>
      </c>
      <c r="BA109" s="4">
        <v>571951</v>
      </c>
      <c r="BB109" s="4">
        <v>587192</v>
      </c>
      <c r="BC109" s="4">
        <v>1138312</v>
      </c>
      <c r="BD109" s="4">
        <v>1545854</v>
      </c>
      <c r="BE109" s="4">
        <v>1986662</v>
      </c>
      <c r="BF109" s="4">
        <v>2056111</v>
      </c>
      <c r="BG109" s="4">
        <v>2354061</v>
      </c>
      <c r="BH109" s="4">
        <v>3125844</v>
      </c>
      <c r="BI109" s="4">
        <v>276071</v>
      </c>
      <c r="BJ109" s="4">
        <v>748394</v>
      </c>
      <c r="BK109" s="4">
        <v>1951642</v>
      </c>
      <c r="BL109" s="4">
        <v>489612</v>
      </c>
      <c r="BM109" s="4">
        <v>345790</v>
      </c>
      <c r="BN109" s="4">
        <v>1554188</v>
      </c>
      <c r="BO109" s="4">
        <v>2107976</v>
      </c>
      <c r="BP109" s="4">
        <v>653298</v>
      </c>
      <c r="BQ109" s="4">
        <v>2202182</v>
      </c>
      <c r="BR109" s="4">
        <v>716586</v>
      </c>
      <c r="BS109" s="4">
        <v>461481</v>
      </c>
      <c r="BT109" s="4">
        <v>931313</v>
      </c>
      <c r="BU109" s="4">
        <v>753208</v>
      </c>
      <c r="BV109" s="4">
        <v>2214226</v>
      </c>
      <c r="BW109" s="4">
        <v>1256262</v>
      </c>
      <c r="BX109" s="4">
        <v>2981434.84</v>
      </c>
      <c r="BY109" s="4">
        <v>0</v>
      </c>
      <c r="BZ109" s="4">
        <v>0</v>
      </c>
      <c r="CA109" s="4">
        <f t="shared" si="18"/>
        <v>94681994.840000004</v>
      </c>
      <c r="CB109" s="8"/>
      <c r="CC109" s="8"/>
    </row>
    <row r="110" spans="1:81" x14ac:dyDescent="0.25">
      <c r="A110" s="80" t="s">
        <v>293</v>
      </c>
      <c r="B110" s="80" t="s">
        <v>294</v>
      </c>
      <c r="C110" s="4">
        <v>0</v>
      </c>
      <c r="D110" s="4">
        <v>29586</v>
      </c>
      <c r="E110" s="4">
        <v>511</v>
      </c>
      <c r="F110" s="4">
        <v>11055</v>
      </c>
      <c r="G110" s="4">
        <v>0</v>
      </c>
      <c r="H110" s="4">
        <v>10869</v>
      </c>
      <c r="I110" s="4">
        <v>0</v>
      </c>
      <c r="J110" s="4">
        <v>0</v>
      </c>
      <c r="K110" s="4">
        <v>5957</v>
      </c>
      <c r="L110" s="4">
        <v>0</v>
      </c>
      <c r="M110" s="4">
        <v>1784</v>
      </c>
      <c r="N110" s="4">
        <v>5617</v>
      </c>
      <c r="O110" s="4">
        <v>19591</v>
      </c>
      <c r="P110" s="4">
        <v>1317</v>
      </c>
      <c r="Q110" s="4">
        <v>18476</v>
      </c>
      <c r="R110" s="4">
        <v>25597</v>
      </c>
      <c r="S110" s="4">
        <v>17201</v>
      </c>
      <c r="T110" s="4">
        <v>9347</v>
      </c>
      <c r="U110" s="4">
        <v>10544</v>
      </c>
      <c r="V110" s="4">
        <v>1697</v>
      </c>
      <c r="W110" s="4">
        <v>12813</v>
      </c>
      <c r="X110" s="4">
        <v>0</v>
      </c>
      <c r="Y110" s="4">
        <v>15531</v>
      </c>
      <c r="Z110" s="4">
        <v>57784</v>
      </c>
      <c r="AA110" s="4">
        <v>6222</v>
      </c>
      <c r="AB110" s="4">
        <v>7849</v>
      </c>
      <c r="AC110" s="4">
        <v>4022</v>
      </c>
      <c r="AD110" s="4">
        <v>4568</v>
      </c>
      <c r="AE110" s="4">
        <v>0</v>
      </c>
      <c r="AF110" s="4">
        <v>6140</v>
      </c>
      <c r="AG110" s="4">
        <v>2346</v>
      </c>
      <c r="AH110" s="4">
        <v>413</v>
      </c>
      <c r="AI110" s="4">
        <v>63198</v>
      </c>
      <c r="AJ110" s="4">
        <v>20398</v>
      </c>
      <c r="AK110" s="4">
        <v>5536</v>
      </c>
      <c r="AL110" s="4">
        <v>2055</v>
      </c>
      <c r="AM110" s="4">
        <v>8586</v>
      </c>
      <c r="AN110" s="4">
        <v>36576</v>
      </c>
      <c r="AO110" s="4">
        <v>0</v>
      </c>
      <c r="AP110" s="4">
        <v>6540</v>
      </c>
      <c r="AQ110" s="4">
        <v>24042</v>
      </c>
      <c r="AR110" s="4">
        <v>17218</v>
      </c>
      <c r="AS110" s="4">
        <v>4147</v>
      </c>
      <c r="AT110" s="4">
        <v>0</v>
      </c>
      <c r="AU110" s="4">
        <v>63056</v>
      </c>
      <c r="AV110" s="4">
        <v>78633</v>
      </c>
      <c r="AW110" s="4">
        <v>5665</v>
      </c>
      <c r="AX110" s="4">
        <v>0</v>
      </c>
      <c r="AY110" s="4">
        <v>23169</v>
      </c>
      <c r="AZ110" s="4">
        <v>0</v>
      </c>
      <c r="BA110" s="4">
        <v>8123</v>
      </c>
      <c r="BB110" s="4">
        <v>24067</v>
      </c>
      <c r="BC110" s="4">
        <v>13393</v>
      </c>
      <c r="BD110" s="4">
        <v>19153</v>
      </c>
      <c r="BE110" s="4">
        <v>6904</v>
      </c>
      <c r="BF110" s="4">
        <v>27794</v>
      </c>
      <c r="BG110" s="4">
        <v>12217</v>
      </c>
      <c r="BH110" s="4">
        <v>16654</v>
      </c>
      <c r="BI110" s="4">
        <v>6163</v>
      </c>
      <c r="BJ110" s="4">
        <v>605</v>
      </c>
      <c r="BK110" s="4">
        <v>22696</v>
      </c>
      <c r="BL110" s="4">
        <v>8745</v>
      </c>
      <c r="BM110" s="4">
        <v>964</v>
      </c>
      <c r="BN110" s="4">
        <v>14769</v>
      </c>
      <c r="BO110" s="4">
        <v>2373</v>
      </c>
      <c r="BP110" s="4">
        <v>5759</v>
      </c>
      <c r="BQ110" s="4">
        <v>100520</v>
      </c>
      <c r="BR110" s="4">
        <v>0</v>
      </c>
      <c r="BS110" s="4">
        <v>3795</v>
      </c>
      <c r="BT110" s="4">
        <v>6133</v>
      </c>
      <c r="BU110" s="4">
        <v>6169</v>
      </c>
      <c r="BV110" s="4">
        <v>12035</v>
      </c>
      <c r="BW110" s="4">
        <v>2321</v>
      </c>
      <c r="BX110" s="4">
        <v>13209</v>
      </c>
      <c r="BY110" s="4">
        <v>0</v>
      </c>
      <c r="BZ110" s="4">
        <v>0</v>
      </c>
      <c r="CA110" s="4">
        <f t="shared" si="18"/>
        <v>980217</v>
      </c>
      <c r="CB110" s="8"/>
      <c r="CC110" s="8"/>
    </row>
    <row r="111" spans="1:81" x14ac:dyDescent="0.25">
      <c r="A111" s="80" t="s">
        <v>295</v>
      </c>
      <c r="B111" s="80" t="s">
        <v>296</v>
      </c>
      <c r="C111" s="4"/>
      <c r="D111" s="4"/>
      <c r="E111" s="4"/>
      <c r="F111" s="4"/>
      <c r="G111" s="4"/>
      <c r="H111" s="4"/>
      <c r="I111" s="4"/>
      <c r="J111" s="4"/>
      <c r="K111" s="4">
        <v>0</v>
      </c>
      <c r="L111" s="4"/>
      <c r="M111" s="4">
        <v>0</v>
      </c>
      <c r="N111" s="4"/>
      <c r="O111" s="4"/>
      <c r="P111" s="4"/>
      <c r="Q111" s="4">
        <v>0</v>
      </c>
      <c r="R111" s="4"/>
      <c r="S111" s="4"/>
      <c r="T111" s="4"/>
      <c r="U111" s="4">
        <v>0</v>
      </c>
      <c r="V111" s="4"/>
      <c r="W111" s="4"/>
      <c r="X111" s="4"/>
      <c r="Y111" s="4"/>
      <c r="Z111" s="4"/>
      <c r="AA111" s="4"/>
      <c r="AB111" s="4"/>
      <c r="AC111" s="4"/>
      <c r="AD111" s="4">
        <v>0</v>
      </c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>
        <f t="shared" si="18"/>
        <v>0</v>
      </c>
      <c r="CB111" s="8"/>
      <c r="CC111" s="8"/>
    </row>
    <row r="112" spans="1:81" x14ac:dyDescent="0.25">
      <c r="A112" s="80" t="s">
        <v>297</v>
      </c>
      <c r="B112" s="80" t="s">
        <v>298</v>
      </c>
      <c r="C112" s="4">
        <v>1361</v>
      </c>
      <c r="D112" s="4">
        <v>232762</v>
      </c>
      <c r="E112" s="4">
        <v>3724</v>
      </c>
      <c r="F112" s="4">
        <v>155941</v>
      </c>
      <c r="G112" s="4">
        <v>26742</v>
      </c>
      <c r="H112" s="4">
        <v>12941</v>
      </c>
      <c r="I112" s="4">
        <v>27952</v>
      </c>
      <c r="J112" s="4">
        <v>190056</v>
      </c>
      <c r="K112" s="4">
        <v>730</v>
      </c>
      <c r="L112" s="4">
        <v>11463</v>
      </c>
      <c r="M112" s="4">
        <v>5937</v>
      </c>
      <c r="N112" s="4">
        <v>35049</v>
      </c>
      <c r="O112" s="4">
        <v>528817</v>
      </c>
      <c r="P112" s="4">
        <v>5372</v>
      </c>
      <c r="Q112" s="4">
        <v>186401</v>
      </c>
      <c r="R112" s="4">
        <v>75592</v>
      </c>
      <c r="S112" s="4">
        <v>28364</v>
      </c>
      <c r="T112" s="4">
        <v>17057</v>
      </c>
      <c r="U112" s="4">
        <v>29033</v>
      </c>
      <c r="V112" s="4">
        <v>22603</v>
      </c>
      <c r="W112" s="4">
        <v>108770</v>
      </c>
      <c r="X112" s="4">
        <v>1343</v>
      </c>
      <c r="Y112" s="4">
        <v>17627</v>
      </c>
      <c r="Z112" s="4">
        <v>198572</v>
      </c>
      <c r="AA112" s="4">
        <v>13678</v>
      </c>
      <c r="AB112" s="4">
        <v>32103</v>
      </c>
      <c r="AC112" s="4">
        <v>11174</v>
      </c>
      <c r="AD112" s="4">
        <v>163517</v>
      </c>
      <c r="AE112" s="4">
        <v>4516</v>
      </c>
      <c r="AF112" s="4">
        <v>24498</v>
      </c>
      <c r="AG112" s="4">
        <v>8784</v>
      </c>
      <c r="AH112" s="4">
        <v>90685</v>
      </c>
      <c r="AI112" s="4">
        <v>1039564</v>
      </c>
      <c r="AJ112" s="4">
        <v>30362</v>
      </c>
      <c r="AK112" s="4">
        <v>8823</v>
      </c>
      <c r="AL112" s="4">
        <v>5977</v>
      </c>
      <c r="AM112" s="4">
        <v>1963</v>
      </c>
      <c r="AN112" s="4">
        <v>505031</v>
      </c>
      <c r="AO112" s="4">
        <v>10316</v>
      </c>
      <c r="AP112" s="4">
        <v>53889</v>
      </c>
      <c r="AQ112" s="4">
        <v>144901</v>
      </c>
      <c r="AR112" s="4">
        <v>12105</v>
      </c>
      <c r="AS112" s="4">
        <v>6644</v>
      </c>
      <c r="AT112" s="4">
        <v>17185</v>
      </c>
      <c r="AU112" s="4">
        <v>247005</v>
      </c>
      <c r="AV112" s="4">
        <v>88663</v>
      </c>
      <c r="AW112" s="4">
        <v>8491</v>
      </c>
      <c r="AX112" s="4">
        <v>51122</v>
      </c>
      <c r="AY112" s="4">
        <v>131783</v>
      </c>
      <c r="AZ112" s="4">
        <v>2210</v>
      </c>
      <c r="BA112" s="4">
        <v>43500</v>
      </c>
      <c r="BB112" s="4">
        <v>12430</v>
      </c>
      <c r="BC112" s="4">
        <v>18937</v>
      </c>
      <c r="BD112" s="4">
        <v>149182</v>
      </c>
      <c r="BE112" s="4">
        <v>63348</v>
      </c>
      <c r="BF112" s="4">
        <v>139005</v>
      </c>
      <c r="BG112" s="4">
        <v>300642</v>
      </c>
      <c r="BH112" s="4">
        <v>378912</v>
      </c>
      <c r="BI112" s="4">
        <v>3896</v>
      </c>
      <c r="BJ112" s="4">
        <v>55085</v>
      </c>
      <c r="BK112" s="4">
        <v>130501</v>
      </c>
      <c r="BL112" s="4">
        <v>36766</v>
      </c>
      <c r="BM112" s="4">
        <v>43798</v>
      </c>
      <c r="BN112" s="4">
        <v>127738</v>
      </c>
      <c r="BO112" s="4">
        <v>152860</v>
      </c>
      <c r="BP112" s="4">
        <v>91610</v>
      </c>
      <c r="BQ112" s="4">
        <v>110602</v>
      </c>
      <c r="BR112" s="4">
        <v>20824</v>
      </c>
      <c r="BS112" s="4">
        <v>32674</v>
      </c>
      <c r="BT112" s="4">
        <v>47369</v>
      </c>
      <c r="BU112" s="4">
        <v>50311</v>
      </c>
      <c r="BV112" s="4">
        <v>129981</v>
      </c>
      <c r="BW112" s="4">
        <v>204708</v>
      </c>
      <c r="BX112" s="4">
        <v>167414.64000000001</v>
      </c>
      <c r="BY112" s="4">
        <v>0</v>
      </c>
      <c r="BZ112" s="4">
        <v>0</v>
      </c>
      <c r="CA112" s="4">
        <f t="shared" si="18"/>
        <v>7151291.6399999997</v>
      </c>
      <c r="CB112" s="8"/>
      <c r="CC112" s="8"/>
    </row>
    <row r="113" spans="1:81" x14ac:dyDescent="0.25">
      <c r="A113" s="80" t="s">
        <v>299</v>
      </c>
      <c r="B113" s="80" t="s">
        <v>300</v>
      </c>
      <c r="C113" s="4">
        <v>44779</v>
      </c>
      <c r="D113" s="4">
        <v>740316</v>
      </c>
      <c r="E113" s="4">
        <v>19593</v>
      </c>
      <c r="F113" s="4">
        <v>91227</v>
      </c>
      <c r="G113" s="4">
        <v>52104</v>
      </c>
      <c r="H113" s="4">
        <v>27934</v>
      </c>
      <c r="I113" s="4">
        <v>20584</v>
      </c>
      <c r="J113" s="4">
        <v>264047</v>
      </c>
      <c r="K113" s="4">
        <v>41035</v>
      </c>
      <c r="L113" s="4">
        <v>53749</v>
      </c>
      <c r="M113" s="4">
        <v>33264</v>
      </c>
      <c r="N113" s="4">
        <v>17810</v>
      </c>
      <c r="O113" s="4">
        <v>244918</v>
      </c>
      <c r="P113" s="4">
        <v>24768</v>
      </c>
      <c r="Q113" s="4">
        <v>200570</v>
      </c>
      <c r="R113" s="4">
        <v>97195</v>
      </c>
      <c r="S113" s="4">
        <v>82291</v>
      </c>
      <c r="T113" s="4">
        <v>100947</v>
      </c>
      <c r="U113" s="4">
        <v>142671</v>
      </c>
      <c r="V113" s="4">
        <v>68199</v>
      </c>
      <c r="W113" s="4">
        <v>257732</v>
      </c>
      <c r="X113" s="4">
        <v>19306</v>
      </c>
      <c r="Y113" s="4">
        <v>168727</v>
      </c>
      <c r="Z113" s="4">
        <v>203228</v>
      </c>
      <c r="AA113" s="4">
        <v>64201</v>
      </c>
      <c r="AB113" s="4">
        <v>91311</v>
      </c>
      <c r="AC113" s="4">
        <v>13184</v>
      </c>
      <c r="AD113" s="4">
        <v>277975</v>
      </c>
      <c r="AE113" s="4">
        <v>19988</v>
      </c>
      <c r="AF113" s="4">
        <v>111565</v>
      </c>
      <c r="AG113" s="4">
        <v>26747</v>
      </c>
      <c r="AH113" s="4">
        <v>45771</v>
      </c>
      <c r="AI113" s="4">
        <v>443428</v>
      </c>
      <c r="AJ113" s="4">
        <v>165048</v>
      </c>
      <c r="AK113" s="4">
        <v>1730</v>
      </c>
      <c r="AL113" s="4">
        <v>2549</v>
      </c>
      <c r="AM113" s="4">
        <v>11106</v>
      </c>
      <c r="AN113" s="4">
        <v>338073</v>
      </c>
      <c r="AO113" s="4">
        <v>13118</v>
      </c>
      <c r="AP113" s="4">
        <v>93182</v>
      </c>
      <c r="AQ113" s="4">
        <v>255411</v>
      </c>
      <c r="AR113" s="4">
        <v>58686</v>
      </c>
      <c r="AS113" s="4">
        <v>44273</v>
      </c>
      <c r="AT113" s="4">
        <v>23325</v>
      </c>
      <c r="AU113" s="4">
        <v>125537</v>
      </c>
      <c r="AV113" s="4">
        <v>104833</v>
      </c>
      <c r="AW113" s="4">
        <v>45581</v>
      </c>
      <c r="AX113" s="4">
        <v>62796</v>
      </c>
      <c r="AY113" s="4">
        <v>48227</v>
      </c>
      <c r="AZ113" s="4">
        <v>13631</v>
      </c>
      <c r="BA113" s="4">
        <v>132712</v>
      </c>
      <c r="BB113" s="4">
        <v>127017</v>
      </c>
      <c r="BC113" s="4">
        <v>95391</v>
      </c>
      <c r="BD113" s="4">
        <v>65707</v>
      </c>
      <c r="BE113" s="4">
        <v>235617</v>
      </c>
      <c r="BF113" s="4">
        <v>105501</v>
      </c>
      <c r="BG113" s="4">
        <v>135433</v>
      </c>
      <c r="BH113" s="4">
        <v>192982</v>
      </c>
      <c r="BI113" s="4">
        <v>49614</v>
      </c>
      <c r="BJ113" s="4">
        <v>41715</v>
      </c>
      <c r="BK113" s="4">
        <v>140821</v>
      </c>
      <c r="BL113" s="4">
        <v>21023</v>
      </c>
      <c r="BM113" s="4">
        <v>29117</v>
      </c>
      <c r="BN113" s="4">
        <v>45652</v>
      </c>
      <c r="BO113" s="4">
        <v>94460</v>
      </c>
      <c r="BP113" s="4">
        <v>125329</v>
      </c>
      <c r="BQ113" s="4">
        <v>470914</v>
      </c>
      <c r="BR113" s="4">
        <v>148617</v>
      </c>
      <c r="BS113" s="4">
        <v>87457</v>
      </c>
      <c r="BT113" s="4">
        <v>70715</v>
      </c>
      <c r="BU113" s="4">
        <v>78037</v>
      </c>
      <c r="BV113" s="4">
        <v>129275</v>
      </c>
      <c r="BW113" s="4">
        <v>116015</v>
      </c>
      <c r="BX113" s="4">
        <v>76838.64</v>
      </c>
      <c r="BY113" s="4">
        <v>0</v>
      </c>
      <c r="BZ113" s="4">
        <v>0</v>
      </c>
      <c r="CA113" s="4">
        <f t="shared" si="18"/>
        <v>8334229.6399999997</v>
      </c>
      <c r="CB113" s="8"/>
      <c r="CC113" s="8"/>
    </row>
    <row r="114" spans="1:81" x14ac:dyDescent="0.25">
      <c r="A114" s="80" t="s">
        <v>301</v>
      </c>
      <c r="B114" s="80" t="s">
        <v>302</v>
      </c>
      <c r="C114" s="4">
        <v>549856</v>
      </c>
      <c r="D114" s="4">
        <v>4553622</v>
      </c>
      <c r="E114" s="4">
        <v>120864</v>
      </c>
      <c r="F114" s="4">
        <v>2760934</v>
      </c>
      <c r="G114" s="4">
        <v>786226</v>
      </c>
      <c r="H114" s="4">
        <v>604375</v>
      </c>
      <c r="I114" s="4">
        <v>527909</v>
      </c>
      <c r="J114" s="4">
        <v>2438419</v>
      </c>
      <c r="K114" s="4">
        <v>400621</v>
      </c>
      <c r="L114" s="4">
        <v>292031</v>
      </c>
      <c r="M114" s="4">
        <v>291883</v>
      </c>
      <c r="N114" s="4">
        <v>1141147</v>
      </c>
      <c r="O114" s="4">
        <v>6843310</v>
      </c>
      <c r="P114" s="4">
        <v>327908</v>
      </c>
      <c r="Q114" s="4">
        <v>4165934</v>
      </c>
      <c r="R114" s="4">
        <v>1613991</v>
      </c>
      <c r="S114" s="4">
        <v>1677704</v>
      </c>
      <c r="T114" s="4">
        <v>1296354</v>
      </c>
      <c r="U114" s="4">
        <v>1033010</v>
      </c>
      <c r="V114" s="4">
        <v>1218847</v>
      </c>
      <c r="W114" s="4">
        <v>2364216</v>
      </c>
      <c r="X114" s="4">
        <v>283248</v>
      </c>
      <c r="Y114" s="4">
        <v>672120</v>
      </c>
      <c r="Z114" s="4">
        <v>4749250</v>
      </c>
      <c r="AA114" s="4">
        <v>544233</v>
      </c>
      <c r="AB114" s="4">
        <v>543481</v>
      </c>
      <c r="AC114" s="4">
        <v>265313</v>
      </c>
      <c r="AD114" s="4">
        <v>3512612</v>
      </c>
      <c r="AE114" s="4">
        <v>428101</v>
      </c>
      <c r="AF114" s="4">
        <v>1200066</v>
      </c>
      <c r="AG114" s="4">
        <v>506936</v>
      </c>
      <c r="AH114" s="4">
        <v>1415480</v>
      </c>
      <c r="AI114" s="4">
        <v>20103267</v>
      </c>
      <c r="AJ114" s="4">
        <v>1506398</v>
      </c>
      <c r="AK114" s="4">
        <v>318740</v>
      </c>
      <c r="AL114" s="4">
        <v>290720</v>
      </c>
      <c r="AM114" s="4">
        <v>344864</v>
      </c>
      <c r="AN114" s="4">
        <v>9487983</v>
      </c>
      <c r="AO114" s="4">
        <v>187816</v>
      </c>
      <c r="AP114" s="4">
        <v>2407864</v>
      </c>
      <c r="AQ114" s="4">
        <v>5087755</v>
      </c>
      <c r="AR114" s="4">
        <v>1283987</v>
      </c>
      <c r="AS114" s="4">
        <v>670865</v>
      </c>
      <c r="AT114" s="4">
        <v>286056</v>
      </c>
      <c r="AU114" s="4">
        <v>6344877</v>
      </c>
      <c r="AV114" s="4">
        <v>2066696</v>
      </c>
      <c r="AW114" s="4">
        <v>613416</v>
      </c>
      <c r="AX114" s="4">
        <v>1334525</v>
      </c>
      <c r="AY114" s="4">
        <v>3270578</v>
      </c>
      <c r="AZ114" s="4">
        <v>123492</v>
      </c>
      <c r="BA114" s="4">
        <v>1032372</v>
      </c>
      <c r="BB114" s="4">
        <v>794594</v>
      </c>
      <c r="BC114" s="4">
        <v>939476</v>
      </c>
      <c r="BD114" s="4">
        <v>2357456</v>
      </c>
      <c r="BE114" s="4">
        <v>1509827</v>
      </c>
      <c r="BF114" s="4">
        <v>3533189</v>
      </c>
      <c r="BG114" s="4">
        <v>3686754</v>
      </c>
      <c r="BH114" s="4">
        <v>6751446</v>
      </c>
      <c r="BI114" s="4">
        <v>829660</v>
      </c>
      <c r="BJ114" s="4">
        <v>964806</v>
      </c>
      <c r="BK114" s="4">
        <v>2769331</v>
      </c>
      <c r="BL114" s="4">
        <v>729751</v>
      </c>
      <c r="BM114" s="4">
        <v>757134</v>
      </c>
      <c r="BN114" s="4">
        <v>1888468</v>
      </c>
      <c r="BO114" s="4">
        <v>3086971</v>
      </c>
      <c r="BP114" s="4">
        <v>1762344</v>
      </c>
      <c r="BQ114" s="4">
        <v>3971998</v>
      </c>
      <c r="BR114" s="4">
        <v>1586400</v>
      </c>
      <c r="BS114" s="4">
        <v>765685</v>
      </c>
      <c r="BT114" s="4">
        <v>2283471</v>
      </c>
      <c r="BU114" s="4">
        <v>1593004</v>
      </c>
      <c r="BV114" s="4">
        <v>5156137</v>
      </c>
      <c r="BW114" s="4">
        <v>3766153</v>
      </c>
      <c r="BX114" s="4">
        <v>4926302.84</v>
      </c>
      <c r="BY114" s="4">
        <v>0</v>
      </c>
      <c r="BZ114" s="4">
        <v>0</v>
      </c>
      <c r="CA114" s="4">
        <f t="shared" si="18"/>
        <v>162302629.84</v>
      </c>
      <c r="CB114" s="8"/>
      <c r="CC114" s="8"/>
    </row>
    <row r="115" spans="1:81" x14ac:dyDescent="0.25">
      <c r="A115" s="80" t="s">
        <v>303</v>
      </c>
      <c r="B115" s="80" t="s">
        <v>304</v>
      </c>
      <c r="C115" s="4">
        <v>1929</v>
      </c>
      <c r="D115" s="4">
        <v>166363</v>
      </c>
      <c r="E115" s="4">
        <v>14470</v>
      </c>
      <c r="F115" s="4">
        <v>67724</v>
      </c>
      <c r="G115" s="4">
        <v>16377</v>
      </c>
      <c r="H115" s="4">
        <v>34891</v>
      </c>
      <c r="I115" s="4">
        <v>8517</v>
      </c>
      <c r="J115" s="4">
        <v>83317</v>
      </c>
      <c r="K115" s="4">
        <v>6911</v>
      </c>
      <c r="L115" s="4">
        <v>18831</v>
      </c>
      <c r="M115" s="4">
        <v>2245</v>
      </c>
      <c r="N115" s="4">
        <v>42840</v>
      </c>
      <c r="O115" s="4">
        <v>388734</v>
      </c>
      <c r="P115" s="4">
        <v>4649</v>
      </c>
      <c r="Q115" s="4">
        <v>148121</v>
      </c>
      <c r="R115" s="4">
        <v>77111</v>
      </c>
      <c r="S115" s="4">
        <v>33171</v>
      </c>
      <c r="T115" s="4">
        <v>24281</v>
      </c>
      <c r="U115" s="4">
        <v>26841</v>
      </c>
      <c r="V115" s="4">
        <v>38639</v>
      </c>
      <c r="W115" s="4">
        <v>100993</v>
      </c>
      <c r="X115" s="4">
        <v>5657</v>
      </c>
      <c r="Y115" s="4">
        <v>11103</v>
      </c>
      <c r="Z115" s="4">
        <v>173430</v>
      </c>
      <c r="AA115" s="4">
        <v>1846</v>
      </c>
      <c r="AB115" s="4">
        <v>20221</v>
      </c>
      <c r="AC115" s="4">
        <v>7637</v>
      </c>
      <c r="AD115" s="4">
        <v>52062</v>
      </c>
      <c r="AE115" s="4">
        <v>11378</v>
      </c>
      <c r="AF115" s="4">
        <v>33243</v>
      </c>
      <c r="AG115" s="4">
        <v>0</v>
      </c>
      <c r="AH115" s="4">
        <v>39136</v>
      </c>
      <c r="AI115" s="4">
        <v>411239</v>
      </c>
      <c r="AJ115" s="4">
        <v>40325</v>
      </c>
      <c r="AK115" s="4">
        <v>2227</v>
      </c>
      <c r="AL115" s="4">
        <v>8130</v>
      </c>
      <c r="AM115" s="4">
        <v>35367</v>
      </c>
      <c r="AN115" s="4">
        <v>251663</v>
      </c>
      <c r="AO115" s="4">
        <v>8479</v>
      </c>
      <c r="AP115" s="4">
        <v>107433</v>
      </c>
      <c r="AQ115" s="4">
        <v>139250</v>
      </c>
      <c r="AR115" s="4">
        <v>0</v>
      </c>
      <c r="AS115" s="4">
        <v>0</v>
      </c>
      <c r="AT115" s="4">
        <v>4811</v>
      </c>
      <c r="AU115" s="4">
        <v>206573</v>
      </c>
      <c r="AV115" s="4">
        <v>54003</v>
      </c>
      <c r="AW115" s="4">
        <v>10399</v>
      </c>
      <c r="AX115" s="4">
        <v>29300</v>
      </c>
      <c r="AY115" s="4">
        <v>187372</v>
      </c>
      <c r="AZ115" s="4">
        <v>0</v>
      </c>
      <c r="BA115" s="4">
        <v>22542</v>
      </c>
      <c r="BB115" s="4">
        <v>1531</v>
      </c>
      <c r="BC115" s="4">
        <v>27401</v>
      </c>
      <c r="BD115" s="4">
        <v>102368</v>
      </c>
      <c r="BE115" s="4">
        <v>96087</v>
      </c>
      <c r="BF115" s="4">
        <v>114565</v>
      </c>
      <c r="BG115" s="4">
        <v>238945</v>
      </c>
      <c r="BH115" s="4">
        <v>223273</v>
      </c>
      <c r="BI115" s="4">
        <v>47835</v>
      </c>
      <c r="BJ115" s="4">
        <v>67355</v>
      </c>
      <c r="BK115" s="4">
        <v>135209</v>
      </c>
      <c r="BL115" s="4">
        <v>20859</v>
      </c>
      <c r="BM115" s="4">
        <v>47427</v>
      </c>
      <c r="BN115" s="4">
        <v>108884</v>
      </c>
      <c r="BO115" s="4">
        <v>134667</v>
      </c>
      <c r="BP115" s="4">
        <v>51364</v>
      </c>
      <c r="BQ115" s="4">
        <v>158544</v>
      </c>
      <c r="BR115" s="4">
        <v>21132</v>
      </c>
      <c r="BS115" s="4">
        <v>14199</v>
      </c>
      <c r="BT115" s="4">
        <v>68855</v>
      </c>
      <c r="BU115" s="4">
        <v>65802</v>
      </c>
      <c r="BV115" s="4">
        <v>153506</v>
      </c>
      <c r="BW115" s="4">
        <v>117561</v>
      </c>
      <c r="BX115" s="4">
        <v>108364.12</v>
      </c>
      <c r="BY115" s="4">
        <v>0</v>
      </c>
      <c r="BZ115" s="4">
        <v>0</v>
      </c>
      <c r="CA115" s="4">
        <f t="shared" si="18"/>
        <v>5307514.12</v>
      </c>
      <c r="CB115" s="8"/>
      <c r="CC115" s="8"/>
    </row>
    <row r="116" spans="1:81" x14ac:dyDescent="0.25">
      <c r="A116" s="80" t="s">
        <v>305</v>
      </c>
      <c r="B116" s="80" t="s">
        <v>306</v>
      </c>
      <c r="C116" s="4">
        <v>37367</v>
      </c>
      <c r="D116" s="4">
        <v>135953</v>
      </c>
      <c r="E116" s="4">
        <v>4046</v>
      </c>
      <c r="F116" s="4">
        <v>84184</v>
      </c>
      <c r="G116" s="4">
        <v>43671</v>
      </c>
      <c r="H116" s="4">
        <v>38042</v>
      </c>
      <c r="I116" s="4">
        <v>4343</v>
      </c>
      <c r="J116" s="4">
        <v>64510</v>
      </c>
      <c r="K116" s="4">
        <v>4553</v>
      </c>
      <c r="L116" s="4">
        <v>5426</v>
      </c>
      <c r="M116" s="4">
        <v>0</v>
      </c>
      <c r="N116" s="4">
        <v>36118</v>
      </c>
      <c r="O116" s="4">
        <v>156931</v>
      </c>
      <c r="P116" s="4">
        <v>10152</v>
      </c>
      <c r="Q116" s="4">
        <v>137388</v>
      </c>
      <c r="R116" s="4">
        <v>33736</v>
      </c>
      <c r="S116" s="4">
        <v>44254</v>
      </c>
      <c r="T116" s="4">
        <v>10676</v>
      </c>
      <c r="U116" s="4">
        <v>31695</v>
      </c>
      <c r="V116" s="4">
        <v>43611</v>
      </c>
      <c r="W116" s="4">
        <v>56903</v>
      </c>
      <c r="X116" s="4">
        <v>21111</v>
      </c>
      <c r="Y116" s="4">
        <v>16655</v>
      </c>
      <c r="Z116" s="4">
        <v>139493</v>
      </c>
      <c r="AA116" s="4">
        <v>4308</v>
      </c>
      <c r="AB116" s="4">
        <v>3614</v>
      </c>
      <c r="AC116" s="4">
        <v>6441</v>
      </c>
      <c r="AD116" s="4">
        <v>97645</v>
      </c>
      <c r="AE116" s="4">
        <v>2209</v>
      </c>
      <c r="AF116" s="4">
        <v>10883</v>
      </c>
      <c r="AG116" s="4">
        <v>5644</v>
      </c>
      <c r="AH116" s="4">
        <v>30253</v>
      </c>
      <c r="AI116" s="4">
        <v>407993</v>
      </c>
      <c r="AJ116" s="4">
        <v>55447</v>
      </c>
      <c r="AK116" s="4">
        <v>6552</v>
      </c>
      <c r="AL116" s="4">
        <v>11294</v>
      </c>
      <c r="AM116" s="4">
        <v>10122</v>
      </c>
      <c r="AN116" s="4">
        <v>89439</v>
      </c>
      <c r="AO116" s="4">
        <v>8194</v>
      </c>
      <c r="AP116" s="4">
        <v>32480</v>
      </c>
      <c r="AQ116" s="4">
        <v>62465</v>
      </c>
      <c r="AR116" s="4">
        <v>7509</v>
      </c>
      <c r="AS116" s="4">
        <v>16972</v>
      </c>
      <c r="AT116" s="4">
        <v>0</v>
      </c>
      <c r="AU116" s="4">
        <v>166609</v>
      </c>
      <c r="AV116" s="4">
        <v>90045</v>
      </c>
      <c r="AW116" s="4">
        <v>12685</v>
      </c>
      <c r="AX116" s="4">
        <v>32502</v>
      </c>
      <c r="AY116" s="4">
        <v>100529</v>
      </c>
      <c r="AZ116" s="4">
        <v>0</v>
      </c>
      <c r="BA116" s="4">
        <v>35803</v>
      </c>
      <c r="BB116" s="4">
        <v>24636</v>
      </c>
      <c r="BC116" s="4">
        <v>10566</v>
      </c>
      <c r="BD116" s="4">
        <v>36505</v>
      </c>
      <c r="BE116" s="4">
        <v>59216</v>
      </c>
      <c r="BF116" s="4">
        <v>66665</v>
      </c>
      <c r="BG116" s="4">
        <v>92941</v>
      </c>
      <c r="BH116" s="4">
        <v>134015</v>
      </c>
      <c r="BI116" s="4">
        <v>18013</v>
      </c>
      <c r="BJ116" s="4">
        <v>20919</v>
      </c>
      <c r="BK116" s="4">
        <v>130440</v>
      </c>
      <c r="BL116" s="4">
        <v>23225</v>
      </c>
      <c r="BM116" s="4">
        <v>36888</v>
      </c>
      <c r="BN116" s="4">
        <v>61154</v>
      </c>
      <c r="BO116" s="4">
        <v>84350</v>
      </c>
      <c r="BP116" s="4">
        <v>61539</v>
      </c>
      <c r="BQ116" s="4">
        <v>89709</v>
      </c>
      <c r="BR116" s="4">
        <v>6877</v>
      </c>
      <c r="BS116" s="4">
        <v>15537</v>
      </c>
      <c r="BT116" s="4">
        <v>17658</v>
      </c>
      <c r="BU116" s="4">
        <v>41263</v>
      </c>
      <c r="BV116" s="4">
        <v>135414</v>
      </c>
      <c r="BW116" s="4">
        <v>73173</v>
      </c>
      <c r="BX116" s="4">
        <v>53666.28</v>
      </c>
      <c r="BY116" s="4">
        <v>0</v>
      </c>
      <c r="BZ116" s="4">
        <v>0</v>
      </c>
      <c r="CA116" s="4">
        <f t="shared" si="18"/>
        <v>3762824.28</v>
      </c>
      <c r="CB116" s="8"/>
      <c r="CC116" s="8"/>
    </row>
    <row r="117" spans="1:81" x14ac:dyDescent="0.25">
      <c r="A117" s="80" t="s">
        <v>307</v>
      </c>
      <c r="B117" s="80" t="s">
        <v>308</v>
      </c>
      <c r="C117" s="4">
        <v>6458</v>
      </c>
      <c r="D117" s="4">
        <v>58383</v>
      </c>
      <c r="E117" s="4">
        <v>0</v>
      </c>
      <c r="F117" s="4">
        <v>24854</v>
      </c>
      <c r="G117" s="4">
        <v>5756</v>
      </c>
      <c r="H117" s="4">
        <v>25883</v>
      </c>
      <c r="I117" s="4">
        <v>17238</v>
      </c>
      <c r="J117" s="4">
        <v>62715</v>
      </c>
      <c r="K117" s="4">
        <v>9280</v>
      </c>
      <c r="L117" s="4">
        <v>30147</v>
      </c>
      <c r="M117" s="4">
        <v>3494</v>
      </c>
      <c r="N117" s="4">
        <v>27452</v>
      </c>
      <c r="O117" s="4">
        <v>157096</v>
      </c>
      <c r="P117" s="4">
        <v>0</v>
      </c>
      <c r="Q117" s="4">
        <v>75331</v>
      </c>
      <c r="R117" s="4">
        <v>19128</v>
      </c>
      <c r="S117" s="4">
        <v>10051</v>
      </c>
      <c r="T117" s="4">
        <v>4237</v>
      </c>
      <c r="U117" s="4">
        <v>26830</v>
      </c>
      <c r="V117" s="4">
        <v>17460</v>
      </c>
      <c r="W117" s="4">
        <v>73856</v>
      </c>
      <c r="X117" s="4">
        <v>8982</v>
      </c>
      <c r="Y117" s="4">
        <v>0</v>
      </c>
      <c r="Z117" s="4">
        <v>85649</v>
      </c>
      <c r="AA117" s="4">
        <v>2450</v>
      </c>
      <c r="AB117" s="4">
        <v>6708</v>
      </c>
      <c r="AC117" s="4">
        <v>2179</v>
      </c>
      <c r="AD117" s="4">
        <v>49468</v>
      </c>
      <c r="AE117" s="4">
        <v>0</v>
      </c>
      <c r="AF117" s="4">
        <v>12958</v>
      </c>
      <c r="AG117" s="4">
        <v>8959</v>
      </c>
      <c r="AH117" s="4">
        <v>10241</v>
      </c>
      <c r="AI117" s="4">
        <v>259756</v>
      </c>
      <c r="AJ117" s="4">
        <v>25400</v>
      </c>
      <c r="AK117" s="4">
        <v>0</v>
      </c>
      <c r="AL117" s="4">
        <v>2988</v>
      </c>
      <c r="AM117" s="4">
        <v>4017</v>
      </c>
      <c r="AN117" s="4">
        <v>110108</v>
      </c>
      <c r="AO117" s="4">
        <v>7665</v>
      </c>
      <c r="AP117" s="4">
        <v>72055</v>
      </c>
      <c r="AQ117" s="4">
        <v>46646</v>
      </c>
      <c r="AR117" s="4">
        <v>15779</v>
      </c>
      <c r="AS117" s="4">
        <v>8214</v>
      </c>
      <c r="AT117" s="4">
        <v>0</v>
      </c>
      <c r="AU117" s="4">
        <v>77180</v>
      </c>
      <c r="AV117" s="4">
        <v>15454</v>
      </c>
      <c r="AW117" s="4">
        <v>4127</v>
      </c>
      <c r="AX117" s="4">
        <v>20795</v>
      </c>
      <c r="AY117" s="4">
        <v>63604</v>
      </c>
      <c r="AZ117" s="4">
        <v>2145</v>
      </c>
      <c r="BA117" s="4">
        <v>30117</v>
      </c>
      <c r="BB117" s="4">
        <v>35425</v>
      </c>
      <c r="BC117" s="4">
        <v>7590</v>
      </c>
      <c r="BD117" s="4">
        <v>26418</v>
      </c>
      <c r="BE117" s="4">
        <v>23117</v>
      </c>
      <c r="BF117" s="4">
        <v>70483</v>
      </c>
      <c r="BG117" s="4">
        <v>51788</v>
      </c>
      <c r="BH117" s="4">
        <v>109672</v>
      </c>
      <c r="BI117" s="4">
        <v>8438</v>
      </c>
      <c r="BJ117" s="4">
        <v>6939</v>
      </c>
      <c r="BK117" s="4">
        <v>59515</v>
      </c>
      <c r="BL117" s="4">
        <v>6091</v>
      </c>
      <c r="BM117" s="4">
        <v>4901</v>
      </c>
      <c r="BN117" s="4">
        <v>50854</v>
      </c>
      <c r="BO117" s="4">
        <v>36599</v>
      </c>
      <c r="BP117" s="4">
        <v>19722</v>
      </c>
      <c r="BQ117" s="4">
        <v>53692</v>
      </c>
      <c r="BR117" s="4">
        <v>74257</v>
      </c>
      <c r="BS117" s="4">
        <v>14538</v>
      </c>
      <c r="BT117" s="4">
        <v>34512</v>
      </c>
      <c r="BU117" s="4">
        <v>32712</v>
      </c>
      <c r="BV117" s="4">
        <v>67049</v>
      </c>
      <c r="BW117" s="4">
        <v>73758</v>
      </c>
      <c r="BX117" s="4">
        <v>104036.6</v>
      </c>
      <c r="BY117" s="4">
        <v>0</v>
      </c>
      <c r="BZ117" s="4">
        <v>0</v>
      </c>
      <c r="CA117" s="4">
        <f t="shared" si="18"/>
        <v>2581399.6</v>
      </c>
      <c r="CB117" s="8"/>
      <c r="CC117" s="8"/>
    </row>
    <row r="118" spans="1:81" x14ac:dyDescent="0.25">
      <c r="A118" s="80" t="s">
        <v>309</v>
      </c>
      <c r="B118" s="80" t="s">
        <v>310</v>
      </c>
      <c r="C118" s="4">
        <v>1099936</v>
      </c>
      <c r="D118" s="4">
        <v>6902883</v>
      </c>
      <c r="E118" s="4">
        <v>335585</v>
      </c>
      <c r="F118" s="4">
        <v>3177534</v>
      </c>
      <c r="G118" s="4">
        <v>2013962</v>
      </c>
      <c r="H118" s="4">
        <v>849478</v>
      </c>
      <c r="I118" s="4">
        <v>935341</v>
      </c>
      <c r="J118" s="4">
        <v>2652881</v>
      </c>
      <c r="K118" s="4">
        <v>720348</v>
      </c>
      <c r="L118" s="4">
        <v>801506</v>
      </c>
      <c r="M118" s="4">
        <v>731600</v>
      </c>
      <c r="N118" s="4">
        <v>2609858</v>
      </c>
      <c r="O118" s="4">
        <v>11035710</v>
      </c>
      <c r="P118" s="4">
        <v>308368</v>
      </c>
      <c r="Q118" s="4">
        <v>5284071</v>
      </c>
      <c r="R118" s="4">
        <v>2172823</v>
      </c>
      <c r="S118" s="4">
        <v>962448</v>
      </c>
      <c r="T118" s="4">
        <v>2859407</v>
      </c>
      <c r="U118" s="4">
        <v>1270050</v>
      </c>
      <c r="V118" s="4">
        <v>1531640</v>
      </c>
      <c r="W118" s="4">
        <v>2307593</v>
      </c>
      <c r="X118" s="4">
        <v>566012</v>
      </c>
      <c r="Y118" s="4">
        <v>1545801</v>
      </c>
      <c r="Z118" s="4">
        <v>8769024</v>
      </c>
      <c r="AA118" s="4">
        <v>400125</v>
      </c>
      <c r="AB118" s="4">
        <v>1416839</v>
      </c>
      <c r="AC118" s="4">
        <v>487854</v>
      </c>
      <c r="AD118" s="4">
        <v>4706002</v>
      </c>
      <c r="AE118" s="4">
        <v>677922</v>
      </c>
      <c r="AF118" s="4">
        <v>988900</v>
      </c>
      <c r="AG118" s="4">
        <v>353768</v>
      </c>
      <c r="AH118" s="4">
        <v>1089252</v>
      </c>
      <c r="AI118" s="4">
        <v>21190289</v>
      </c>
      <c r="AJ118" s="4">
        <v>2223566</v>
      </c>
      <c r="AK118" s="4">
        <v>438884</v>
      </c>
      <c r="AL118" s="4">
        <v>458830</v>
      </c>
      <c r="AM118" s="4">
        <v>915810</v>
      </c>
      <c r="AN118" s="4">
        <v>9811276</v>
      </c>
      <c r="AO118" s="4">
        <v>687629</v>
      </c>
      <c r="AP118" s="4">
        <v>3580002</v>
      </c>
      <c r="AQ118" s="4">
        <v>4939329</v>
      </c>
      <c r="AR118" s="4">
        <v>2219738</v>
      </c>
      <c r="AS118" s="4">
        <v>1177542</v>
      </c>
      <c r="AT118" s="4">
        <v>955586</v>
      </c>
      <c r="AU118" s="4">
        <v>13882133</v>
      </c>
      <c r="AV118" s="4">
        <v>1820015</v>
      </c>
      <c r="AW118" s="4">
        <v>768591</v>
      </c>
      <c r="AX118" s="4">
        <v>1793367</v>
      </c>
      <c r="AY118" s="4">
        <v>8751470</v>
      </c>
      <c r="AZ118" s="4">
        <v>60115</v>
      </c>
      <c r="BA118" s="4">
        <v>774969</v>
      </c>
      <c r="BB118" s="4">
        <v>1427524</v>
      </c>
      <c r="BC118" s="4">
        <v>1390332</v>
      </c>
      <c r="BD118" s="4">
        <v>1168795</v>
      </c>
      <c r="BE118" s="4">
        <v>3712882</v>
      </c>
      <c r="BF118" s="4">
        <v>3421273</v>
      </c>
      <c r="BG118" s="4">
        <v>6300126</v>
      </c>
      <c r="BH118" s="4">
        <v>12665580</v>
      </c>
      <c r="BI118" s="4">
        <v>923076</v>
      </c>
      <c r="BJ118" s="4">
        <v>1602054</v>
      </c>
      <c r="BK118" s="4">
        <v>2964467</v>
      </c>
      <c r="BL118" s="4">
        <v>685406</v>
      </c>
      <c r="BM118" s="4">
        <v>1062202</v>
      </c>
      <c r="BN118" s="4">
        <v>2317945</v>
      </c>
      <c r="BO118" s="4">
        <v>4338521</v>
      </c>
      <c r="BP118" s="4">
        <v>1173953</v>
      </c>
      <c r="BQ118" s="4">
        <v>4518206</v>
      </c>
      <c r="BR118" s="4">
        <v>1961192</v>
      </c>
      <c r="BS118" s="4">
        <v>1534897</v>
      </c>
      <c r="BT118" s="4">
        <v>2028650</v>
      </c>
      <c r="BU118" s="4">
        <v>2872935</v>
      </c>
      <c r="BV118" s="4">
        <v>5651409</v>
      </c>
      <c r="BW118" s="4">
        <v>10525852</v>
      </c>
      <c r="BX118" s="4">
        <v>6427222.6399999997</v>
      </c>
      <c r="BY118" s="4">
        <v>0</v>
      </c>
      <c r="BZ118" s="4">
        <v>0</v>
      </c>
      <c r="CA118" s="4">
        <f t="shared" si="18"/>
        <v>228688161.63999999</v>
      </c>
      <c r="CB118" s="8"/>
      <c r="CC118" s="8"/>
    </row>
    <row r="119" spans="1:81" x14ac:dyDescent="0.25">
      <c r="A119" s="80" t="s">
        <v>311</v>
      </c>
      <c r="B119" s="80" t="s">
        <v>312</v>
      </c>
      <c r="C119" s="4"/>
      <c r="D119" s="4"/>
      <c r="E119" s="4"/>
      <c r="F119" s="4"/>
      <c r="G119" s="4"/>
      <c r="H119" s="4"/>
      <c r="I119" s="4"/>
      <c r="J119" s="4"/>
      <c r="K119" s="4">
        <v>0</v>
      </c>
      <c r="L119" s="4"/>
      <c r="M119" s="4">
        <v>0</v>
      </c>
      <c r="N119" s="4"/>
      <c r="O119" s="4"/>
      <c r="P119" s="4"/>
      <c r="Q119" s="4">
        <v>0</v>
      </c>
      <c r="R119" s="4"/>
      <c r="S119" s="4"/>
      <c r="T119" s="4"/>
      <c r="U119" s="4">
        <v>0</v>
      </c>
      <c r="V119" s="4"/>
      <c r="W119" s="4"/>
      <c r="X119" s="4"/>
      <c r="Y119" s="4"/>
      <c r="Z119" s="4"/>
      <c r="AA119" s="4"/>
      <c r="AB119" s="4"/>
      <c r="AC119" s="4"/>
      <c r="AD119" s="4">
        <v>0</v>
      </c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>
        <f t="shared" si="18"/>
        <v>0</v>
      </c>
      <c r="CB119" s="8"/>
      <c r="CC119" s="8"/>
    </row>
    <row r="120" spans="1:81" x14ac:dyDescent="0.25">
      <c r="A120" s="80" t="s">
        <v>313</v>
      </c>
      <c r="B120" s="80" t="s">
        <v>314</v>
      </c>
      <c r="C120" s="4">
        <v>125929</v>
      </c>
      <c r="D120" s="4">
        <v>1432612</v>
      </c>
      <c r="E120" s="4">
        <v>48233</v>
      </c>
      <c r="F120" s="4">
        <v>758597</v>
      </c>
      <c r="G120" s="4">
        <v>220160</v>
      </c>
      <c r="H120" s="4">
        <v>193528</v>
      </c>
      <c r="I120" s="4">
        <v>191878</v>
      </c>
      <c r="J120" s="4">
        <v>1078913</v>
      </c>
      <c r="K120" s="4">
        <v>91986</v>
      </c>
      <c r="L120" s="4">
        <v>144696</v>
      </c>
      <c r="M120" s="4">
        <v>76495</v>
      </c>
      <c r="N120" s="4">
        <v>279981</v>
      </c>
      <c r="O120" s="4">
        <v>3105442</v>
      </c>
      <c r="P120" s="4">
        <v>57937</v>
      </c>
      <c r="Q120" s="4">
        <v>1510816</v>
      </c>
      <c r="R120" s="4">
        <v>450628</v>
      </c>
      <c r="S120" s="4">
        <v>244669</v>
      </c>
      <c r="T120" s="4">
        <v>215831</v>
      </c>
      <c r="U120" s="4">
        <v>199796</v>
      </c>
      <c r="V120" s="4">
        <v>265806</v>
      </c>
      <c r="W120" s="4">
        <v>697884</v>
      </c>
      <c r="X120" s="4">
        <v>77290</v>
      </c>
      <c r="Y120" s="4">
        <v>191300</v>
      </c>
      <c r="Z120" s="4">
        <v>2031470</v>
      </c>
      <c r="AA120" s="4">
        <v>134923</v>
      </c>
      <c r="AB120" s="4">
        <v>142455</v>
      </c>
      <c r="AC120" s="4">
        <v>50430</v>
      </c>
      <c r="AD120" s="4">
        <v>1253818</v>
      </c>
      <c r="AE120" s="4">
        <v>96710</v>
      </c>
      <c r="AF120" s="4">
        <v>178156</v>
      </c>
      <c r="AG120" s="4">
        <v>56436</v>
      </c>
      <c r="AH120" s="4">
        <v>299121</v>
      </c>
      <c r="AI120" s="4">
        <v>6376936</v>
      </c>
      <c r="AJ120" s="4">
        <v>536822</v>
      </c>
      <c r="AK120" s="4">
        <v>48135</v>
      </c>
      <c r="AL120" s="4">
        <v>48942</v>
      </c>
      <c r="AM120" s="4">
        <v>89263</v>
      </c>
      <c r="AN120" s="4">
        <v>2579528</v>
      </c>
      <c r="AO120" s="4">
        <v>71328</v>
      </c>
      <c r="AP120" s="4">
        <v>816954</v>
      </c>
      <c r="AQ120" s="4">
        <v>948645</v>
      </c>
      <c r="AR120" s="4">
        <v>211897</v>
      </c>
      <c r="AS120" s="4">
        <v>284022</v>
      </c>
      <c r="AT120" s="4">
        <v>66624</v>
      </c>
      <c r="AU120" s="4">
        <v>2950922</v>
      </c>
      <c r="AV120" s="4">
        <v>784288</v>
      </c>
      <c r="AW120" s="4">
        <v>87865</v>
      </c>
      <c r="AX120" s="4">
        <v>286209</v>
      </c>
      <c r="AY120" s="4">
        <v>1297825</v>
      </c>
      <c r="AZ120" s="4">
        <v>16037</v>
      </c>
      <c r="BA120" s="4">
        <v>279741</v>
      </c>
      <c r="BB120" s="4">
        <v>126529</v>
      </c>
      <c r="BC120" s="4">
        <v>158191</v>
      </c>
      <c r="BD120" s="4">
        <v>578920</v>
      </c>
      <c r="BE120" s="4">
        <v>601621</v>
      </c>
      <c r="BF120" s="4">
        <v>895707</v>
      </c>
      <c r="BG120" s="4">
        <v>1475163</v>
      </c>
      <c r="BH120" s="4">
        <v>3245627</v>
      </c>
      <c r="BI120" s="4">
        <v>92423</v>
      </c>
      <c r="BJ120" s="4">
        <v>314819</v>
      </c>
      <c r="BK120" s="4">
        <v>627241</v>
      </c>
      <c r="BL120" s="4">
        <v>233242</v>
      </c>
      <c r="BM120" s="4">
        <v>258112</v>
      </c>
      <c r="BN120" s="4">
        <v>845231</v>
      </c>
      <c r="BO120" s="4">
        <v>964255</v>
      </c>
      <c r="BP120" s="4">
        <v>401854</v>
      </c>
      <c r="BQ120" s="4">
        <v>833130</v>
      </c>
      <c r="BR120" s="4">
        <v>146855</v>
      </c>
      <c r="BS120" s="4">
        <v>264421</v>
      </c>
      <c r="BT120" s="4">
        <v>377347</v>
      </c>
      <c r="BU120" s="4">
        <v>418990</v>
      </c>
      <c r="BV120" s="4">
        <v>1080051</v>
      </c>
      <c r="BW120" s="4">
        <v>1334469</v>
      </c>
      <c r="BX120" s="4">
        <v>1178494.3999999999</v>
      </c>
      <c r="BY120" s="4">
        <v>0</v>
      </c>
      <c r="BZ120" s="4">
        <v>0</v>
      </c>
      <c r="CA120" s="4">
        <f t="shared" si="18"/>
        <v>50138601.399999999</v>
      </c>
      <c r="CB120" s="8"/>
      <c r="CC120" s="8"/>
    </row>
    <row r="121" spans="1:81" x14ac:dyDescent="0.25">
      <c r="A121" s="80" t="s">
        <v>315</v>
      </c>
      <c r="B121" s="80" t="s">
        <v>316</v>
      </c>
      <c r="C121" s="4">
        <v>84034</v>
      </c>
      <c r="D121" s="4">
        <v>863519</v>
      </c>
      <c r="E121" s="4">
        <v>7038</v>
      </c>
      <c r="F121" s="4">
        <v>627715</v>
      </c>
      <c r="G121" s="4">
        <v>177870</v>
      </c>
      <c r="H121" s="4">
        <v>101459</v>
      </c>
      <c r="I121" s="4">
        <v>203522</v>
      </c>
      <c r="J121" s="4">
        <v>857577</v>
      </c>
      <c r="K121" s="4">
        <v>23628</v>
      </c>
      <c r="L121" s="4">
        <v>37662</v>
      </c>
      <c r="M121" s="4">
        <v>20983</v>
      </c>
      <c r="N121" s="4">
        <v>317263</v>
      </c>
      <c r="O121" s="4">
        <v>1558044</v>
      </c>
      <c r="P121" s="4">
        <v>21081</v>
      </c>
      <c r="Q121" s="4">
        <v>1307999</v>
      </c>
      <c r="R121" s="4">
        <v>304282</v>
      </c>
      <c r="S121" s="4">
        <v>95306</v>
      </c>
      <c r="T121" s="4">
        <v>250933</v>
      </c>
      <c r="U121" s="4">
        <v>69402</v>
      </c>
      <c r="V121" s="4">
        <v>104310</v>
      </c>
      <c r="W121" s="4">
        <v>295779</v>
      </c>
      <c r="X121" s="4">
        <v>51137</v>
      </c>
      <c r="Y121" s="4">
        <v>84180</v>
      </c>
      <c r="Z121" s="4">
        <v>1470561</v>
      </c>
      <c r="AA121" s="4">
        <v>27541</v>
      </c>
      <c r="AB121" s="4">
        <v>82420</v>
      </c>
      <c r="AC121" s="4">
        <v>45754</v>
      </c>
      <c r="AD121" s="4">
        <v>503246</v>
      </c>
      <c r="AE121" s="4">
        <v>16358</v>
      </c>
      <c r="AF121" s="4">
        <v>58503</v>
      </c>
      <c r="AG121" s="4">
        <v>34652</v>
      </c>
      <c r="AH121" s="4">
        <v>191099</v>
      </c>
      <c r="AI121" s="4">
        <v>4121706</v>
      </c>
      <c r="AJ121" s="4">
        <v>358104</v>
      </c>
      <c r="AK121" s="4">
        <v>15526</v>
      </c>
      <c r="AL121" s="4">
        <v>52047</v>
      </c>
      <c r="AM121" s="4">
        <v>48442</v>
      </c>
      <c r="AN121" s="4">
        <v>1766250</v>
      </c>
      <c r="AO121" s="4">
        <v>4188</v>
      </c>
      <c r="AP121" s="4">
        <v>461447</v>
      </c>
      <c r="AQ121" s="4">
        <v>510214</v>
      </c>
      <c r="AR121" s="4">
        <v>87552</v>
      </c>
      <c r="AS121" s="4">
        <v>92855</v>
      </c>
      <c r="AT121" s="4">
        <v>0</v>
      </c>
      <c r="AU121" s="4">
        <v>1617326</v>
      </c>
      <c r="AV121" s="4">
        <v>306039</v>
      </c>
      <c r="AW121" s="4">
        <v>63122</v>
      </c>
      <c r="AX121" s="4">
        <v>57233</v>
      </c>
      <c r="AY121" s="4">
        <v>1159871</v>
      </c>
      <c r="AZ121" s="4">
        <v>2113</v>
      </c>
      <c r="BA121" s="4">
        <v>45733</v>
      </c>
      <c r="BB121" s="4">
        <v>41594</v>
      </c>
      <c r="BC121" s="4">
        <v>146119</v>
      </c>
      <c r="BD121" s="4">
        <v>281010</v>
      </c>
      <c r="BE121" s="4">
        <v>108591</v>
      </c>
      <c r="BF121" s="4">
        <v>770409</v>
      </c>
      <c r="BG121" s="4">
        <v>725550</v>
      </c>
      <c r="BH121" s="4">
        <v>1137055</v>
      </c>
      <c r="BI121" s="4">
        <v>55653</v>
      </c>
      <c r="BJ121" s="4">
        <v>424073</v>
      </c>
      <c r="BK121" s="4">
        <v>498220</v>
      </c>
      <c r="BL121" s="4">
        <v>107590</v>
      </c>
      <c r="BM121" s="4">
        <v>126821</v>
      </c>
      <c r="BN121" s="4">
        <v>330247</v>
      </c>
      <c r="BO121" s="4">
        <v>566641</v>
      </c>
      <c r="BP121" s="4">
        <v>237185</v>
      </c>
      <c r="BQ121" s="4">
        <v>583885</v>
      </c>
      <c r="BR121" s="4">
        <v>88789</v>
      </c>
      <c r="BS121" s="4">
        <v>28808</v>
      </c>
      <c r="BT121" s="4">
        <v>135277</v>
      </c>
      <c r="BU121" s="4">
        <v>359837</v>
      </c>
      <c r="BV121" s="4">
        <v>621554</v>
      </c>
      <c r="BW121" s="4">
        <v>1524659</v>
      </c>
      <c r="BX121" s="4">
        <v>716531.64</v>
      </c>
      <c r="BY121" s="4">
        <v>0</v>
      </c>
      <c r="BZ121" s="4">
        <v>0</v>
      </c>
      <c r="CA121" s="4">
        <f t="shared" si="18"/>
        <v>30280723.640000001</v>
      </c>
      <c r="CB121" s="8"/>
      <c r="CC121" s="8"/>
    </row>
    <row r="122" spans="1:81" x14ac:dyDescent="0.25">
      <c r="A122" s="80" t="s">
        <v>317</v>
      </c>
      <c r="B122" s="80" t="s">
        <v>318</v>
      </c>
      <c r="C122" s="4">
        <v>15982</v>
      </c>
      <c r="D122" s="4">
        <v>468931</v>
      </c>
      <c r="E122" s="4">
        <v>4936</v>
      </c>
      <c r="F122" s="4">
        <v>186548</v>
      </c>
      <c r="G122" s="4">
        <v>12511</v>
      </c>
      <c r="H122" s="4">
        <v>26855</v>
      </c>
      <c r="I122" s="4">
        <v>20347</v>
      </c>
      <c r="J122" s="4">
        <v>224599</v>
      </c>
      <c r="K122" s="4">
        <v>7735</v>
      </c>
      <c r="L122" s="4">
        <v>17396</v>
      </c>
      <c r="M122" s="4">
        <v>12651</v>
      </c>
      <c r="N122" s="4">
        <v>353587</v>
      </c>
      <c r="O122" s="4">
        <v>1158426</v>
      </c>
      <c r="P122" s="4">
        <v>13404</v>
      </c>
      <c r="Q122" s="4">
        <v>566092</v>
      </c>
      <c r="R122" s="4">
        <v>128644</v>
      </c>
      <c r="S122" s="4">
        <v>44905</v>
      </c>
      <c r="T122" s="4">
        <v>102463</v>
      </c>
      <c r="U122" s="4">
        <v>35189</v>
      </c>
      <c r="V122" s="4">
        <v>54709</v>
      </c>
      <c r="W122" s="4">
        <v>48790</v>
      </c>
      <c r="X122" s="4">
        <v>5525</v>
      </c>
      <c r="Y122" s="4">
        <v>39206</v>
      </c>
      <c r="Z122" s="4">
        <v>443600</v>
      </c>
      <c r="AA122" s="4">
        <v>21909</v>
      </c>
      <c r="AB122" s="4">
        <v>63163</v>
      </c>
      <c r="AC122" s="4">
        <v>5834</v>
      </c>
      <c r="AD122" s="4">
        <v>164520</v>
      </c>
      <c r="AE122" s="4">
        <v>11068</v>
      </c>
      <c r="AF122" s="4">
        <v>51833</v>
      </c>
      <c r="AG122" s="4">
        <v>8630</v>
      </c>
      <c r="AH122" s="4">
        <v>76356</v>
      </c>
      <c r="AI122" s="4">
        <v>2999286</v>
      </c>
      <c r="AJ122" s="4">
        <v>313169</v>
      </c>
      <c r="AK122" s="4">
        <v>11180</v>
      </c>
      <c r="AL122" s="4">
        <v>3413</v>
      </c>
      <c r="AM122" s="4">
        <v>13843</v>
      </c>
      <c r="AN122" s="4">
        <v>904759</v>
      </c>
      <c r="AO122" s="4">
        <v>222151</v>
      </c>
      <c r="AP122" s="4">
        <v>142679</v>
      </c>
      <c r="AQ122" s="4">
        <v>285874</v>
      </c>
      <c r="AR122" s="4">
        <v>170103</v>
      </c>
      <c r="AS122" s="4">
        <v>28751</v>
      </c>
      <c r="AT122" s="4">
        <v>4848</v>
      </c>
      <c r="AU122" s="4">
        <v>588276</v>
      </c>
      <c r="AV122" s="4">
        <v>416587</v>
      </c>
      <c r="AW122" s="4">
        <v>57437</v>
      </c>
      <c r="AX122" s="4">
        <v>238622</v>
      </c>
      <c r="AY122" s="4">
        <v>162096</v>
      </c>
      <c r="AZ122" s="4">
        <v>427</v>
      </c>
      <c r="BA122" s="4">
        <v>25689</v>
      </c>
      <c r="BB122" s="4">
        <v>4082</v>
      </c>
      <c r="BC122" s="4">
        <v>192326</v>
      </c>
      <c r="BD122" s="4">
        <v>104233</v>
      </c>
      <c r="BE122" s="4">
        <v>97556</v>
      </c>
      <c r="BF122" s="4">
        <v>202470</v>
      </c>
      <c r="BG122" s="4">
        <v>227794</v>
      </c>
      <c r="BH122" s="4">
        <v>552968</v>
      </c>
      <c r="BI122" s="4">
        <v>275740</v>
      </c>
      <c r="BJ122" s="4">
        <v>158315</v>
      </c>
      <c r="BK122" s="4">
        <v>410829</v>
      </c>
      <c r="BL122" s="4">
        <v>46196</v>
      </c>
      <c r="BM122" s="4">
        <v>46976</v>
      </c>
      <c r="BN122" s="4">
        <v>265514</v>
      </c>
      <c r="BO122" s="4">
        <v>517058</v>
      </c>
      <c r="BP122" s="4">
        <v>116865</v>
      </c>
      <c r="BQ122" s="4">
        <v>113194</v>
      </c>
      <c r="BR122" s="4">
        <v>11785</v>
      </c>
      <c r="BS122" s="4">
        <v>4703</v>
      </c>
      <c r="BT122" s="4">
        <v>64731</v>
      </c>
      <c r="BU122" s="4">
        <v>59033</v>
      </c>
      <c r="BV122" s="4">
        <v>321177</v>
      </c>
      <c r="BW122" s="4">
        <v>293130</v>
      </c>
      <c r="BX122" s="4">
        <v>458465.52</v>
      </c>
      <c r="BY122" s="4">
        <v>0</v>
      </c>
      <c r="BZ122" s="4">
        <v>0</v>
      </c>
      <c r="CA122" s="4">
        <f t="shared" si="18"/>
        <v>15530674.52</v>
      </c>
      <c r="CB122" s="8"/>
      <c r="CC122" s="8"/>
    </row>
    <row r="123" spans="1:81" x14ac:dyDescent="0.25">
      <c r="A123" s="80" t="s">
        <v>319</v>
      </c>
      <c r="B123" s="80" t="s">
        <v>320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32028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470311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111043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462318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151512</v>
      </c>
      <c r="BG123" s="4">
        <v>0</v>
      </c>
      <c r="BH123" s="4">
        <v>0</v>
      </c>
      <c r="BI123" s="4">
        <v>0</v>
      </c>
      <c r="BJ123" s="4">
        <v>0</v>
      </c>
      <c r="BK123" s="4">
        <v>3220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92613</v>
      </c>
      <c r="BW123" s="4">
        <v>0</v>
      </c>
      <c r="BX123" s="4">
        <v>0</v>
      </c>
      <c r="BY123" s="4">
        <v>0</v>
      </c>
      <c r="BZ123" s="4">
        <v>0</v>
      </c>
      <c r="CA123" s="4">
        <f t="shared" si="18"/>
        <v>1323045</v>
      </c>
      <c r="CB123" s="8"/>
      <c r="CC123" s="8"/>
    </row>
    <row r="124" spans="1:81" x14ac:dyDescent="0.25">
      <c r="A124" s="80" t="s">
        <v>321</v>
      </c>
      <c r="B124" s="80" t="s">
        <v>322</v>
      </c>
      <c r="C124" s="4">
        <v>276675</v>
      </c>
      <c r="D124" s="4">
        <v>2150138</v>
      </c>
      <c r="E124" s="4">
        <v>111274</v>
      </c>
      <c r="F124" s="4">
        <v>815430</v>
      </c>
      <c r="G124" s="4">
        <v>347052</v>
      </c>
      <c r="H124" s="4">
        <v>282003</v>
      </c>
      <c r="I124" s="4">
        <v>175333</v>
      </c>
      <c r="J124" s="4">
        <v>1123863</v>
      </c>
      <c r="K124" s="4">
        <v>239106</v>
      </c>
      <c r="L124" s="4">
        <v>248711</v>
      </c>
      <c r="M124" s="4">
        <v>161056</v>
      </c>
      <c r="N124" s="4">
        <v>558981</v>
      </c>
      <c r="O124" s="4">
        <v>2618148</v>
      </c>
      <c r="P124" s="4">
        <v>81111</v>
      </c>
      <c r="Q124" s="4">
        <v>1566482</v>
      </c>
      <c r="R124" s="4">
        <v>812837</v>
      </c>
      <c r="S124" s="4">
        <v>567597</v>
      </c>
      <c r="T124" s="4">
        <v>846311</v>
      </c>
      <c r="U124" s="4">
        <v>335314</v>
      </c>
      <c r="V124" s="4">
        <v>501627</v>
      </c>
      <c r="W124" s="4">
        <v>980253</v>
      </c>
      <c r="X124" s="4">
        <v>118257</v>
      </c>
      <c r="Y124" s="4">
        <v>508600</v>
      </c>
      <c r="Z124" s="4">
        <v>2410176</v>
      </c>
      <c r="AA124" s="4">
        <v>199275</v>
      </c>
      <c r="AB124" s="4">
        <v>339614</v>
      </c>
      <c r="AC124" s="4">
        <v>116094</v>
      </c>
      <c r="AD124" s="4">
        <v>1618684</v>
      </c>
      <c r="AE124" s="4">
        <v>125862</v>
      </c>
      <c r="AF124" s="4">
        <v>429447</v>
      </c>
      <c r="AG124" s="4">
        <v>142957</v>
      </c>
      <c r="AH124" s="4">
        <v>529280</v>
      </c>
      <c r="AI124" s="4">
        <v>6365990</v>
      </c>
      <c r="AJ124" s="4">
        <v>977499</v>
      </c>
      <c r="AK124" s="4">
        <v>118673</v>
      </c>
      <c r="AL124" s="4">
        <v>109397</v>
      </c>
      <c r="AM124" s="4">
        <v>288565</v>
      </c>
      <c r="AN124" s="4">
        <v>2614822</v>
      </c>
      <c r="AO124" s="4">
        <v>216481</v>
      </c>
      <c r="AP124" s="4">
        <v>1070155</v>
      </c>
      <c r="AQ124" s="4">
        <v>1233526</v>
      </c>
      <c r="AR124" s="4">
        <v>704441</v>
      </c>
      <c r="AS124" s="4">
        <v>318490</v>
      </c>
      <c r="AT124" s="4">
        <v>120143</v>
      </c>
      <c r="AU124" s="4">
        <v>2726263</v>
      </c>
      <c r="AV124" s="4">
        <v>800458</v>
      </c>
      <c r="AW124" s="4">
        <v>235939</v>
      </c>
      <c r="AX124" s="4">
        <v>415587</v>
      </c>
      <c r="AY124" s="4">
        <v>1266609</v>
      </c>
      <c r="AZ124" s="4">
        <v>45531</v>
      </c>
      <c r="BA124" s="4">
        <v>527558</v>
      </c>
      <c r="BB124" s="4">
        <v>446345</v>
      </c>
      <c r="BC124" s="4">
        <v>512560</v>
      </c>
      <c r="BD124" s="4">
        <v>640781</v>
      </c>
      <c r="BE124" s="4">
        <v>316170</v>
      </c>
      <c r="BF124" s="4">
        <v>1290001</v>
      </c>
      <c r="BG124" s="4">
        <v>1404525</v>
      </c>
      <c r="BH124" s="4">
        <v>2375667</v>
      </c>
      <c r="BI124" s="4">
        <v>280331</v>
      </c>
      <c r="BJ124" s="4">
        <v>454291</v>
      </c>
      <c r="BK124" s="4">
        <v>956311</v>
      </c>
      <c r="BL124" s="4">
        <v>254441</v>
      </c>
      <c r="BM124" s="4">
        <v>279642</v>
      </c>
      <c r="BN124" s="4">
        <v>766323</v>
      </c>
      <c r="BO124" s="4">
        <v>1117810</v>
      </c>
      <c r="BP124" s="4">
        <v>523919</v>
      </c>
      <c r="BQ124" s="4">
        <v>1349212</v>
      </c>
      <c r="BR124" s="4">
        <v>489591</v>
      </c>
      <c r="BS124" s="4">
        <v>337216</v>
      </c>
      <c r="BT124" s="4">
        <v>581563</v>
      </c>
      <c r="BU124" s="4">
        <v>435714</v>
      </c>
      <c r="BV124" s="4">
        <v>1505109</v>
      </c>
      <c r="BW124" s="4">
        <v>1064818</v>
      </c>
      <c r="BX124" s="4">
        <v>1744644.72</v>
      </c>
      <c r="BY124" s="4">
        <v>0</v>
      </c>
      <c r="BZ124" s="4">
        <v>0</v>
      </c>
      <c r="CA124" s="4">
        <f t="shared" si="18"/>
        <v>60620659.719999999</v>
      </c>
      <c r="CB124" s="8"/>
      <c r="CC124" s="8"/>
    </row>
    <row r="125" spans="1:81" x14ac:dyDescent="0.25">
      <c r="A125" s="80" t="s">
        <v>323</v>
      </c>
      <c r="B125" s="80" t="s">
        <v>324</v>
      </c>
      <c r="C125" s="4">
        <v>795683</v>
      </c>
      <c r="D125" s="4">
        <v>4994078</v>
      </c>
      <c r="E125" s="4">
        <v>323855</v>
      </c>
      <c r="F125" s="4">
        <v>2048114</v>
      </c>
      <c r="G125" s="4">
        <v>935825</v>
      </c>
      <c r="H125" s="4">
        <v>748231</v>
      </c>
      <c r="I125" s="4">
        <v>552194</v>
      </c>
      <c r="J125" s="4">
        <v>3087018</v>
      </c>
      <c r="K125" s="4">
        <v>606027</v>
      </c>
      <c r="L125" s="4">
        <v>633694</v>
      </c>
      <c r="M125" s="4">
        <v>422195</v>
      </c>
      <c r="N125" s="4">
        <v>1340401</v>
      </c>
      <c r="O125" s="4">
        <v>7220538</v>
      </c>
      <c r="P125" s="4">
        <v>310540</v>
      </c>
      <c r="Q125" s="4">
        <v>3674195</v>
      </c>
      <c r="R125" s="4">
        <v>2047967</v>
      </c>
      <c r="S125" s="4">
        <v>1438160</v>
      </c>
      <c r="T125" s="4">
        <v>2040514</v>
      </c>
      <c r="U125" s="4">
        <v>1324444</v>
      </c>
      <c r="V125" s="4">
        <v>1359318</v>
      </c>
      <c r="W125" s="4">
        <v>2620157</v>
      </c>
      <c r="X125" s="4">
        <v>448218</v>
      </c>
      <c r="Y125" s="4">
        <v>1507610</v>
      </c>
      <c r="Z125" s="4">
        <v>5329611</v>
      </c>
      <c r="AA125" s="4">
        <v>490995</v>
      </c>
      <c r="AB125" s="4">
        <v>735014</v>
      </c>
      <c r="AC125" s="4">
        <v>370313</v>
      </c>
      <c r="AD125" s="4">
        <v>4029788</v>
      </c>
      <c r="AE125" s="4">
        <v>318906</v>
      </c>
      <c r="AF125" s="4">
        <v>1124794</v>
      </c>
      <c r="AG125" s="4">
        <v>373839</v>
      </c>
      <c r="AH125" s="4">
        <v>1178996</v>
      </c>
      <c r="AI125" s="4">
        <v>16704838</v>
      </c>
      <c r="AJ125" s="4">
        <v>2384240</v>
      </c>
      <c r="AK125" s="4">
        <v>288488</v>
      </c>
      <c r="AL125" s="4">
        <v>268674</v>
      </c>
      <c r="AM125" s="4">
        <v>759732</v>
      </c>
      <c r="AN125" s="4">
        <v>7873263</v>
      </c>
      <c r="AO125" s="4">
        <v>554170</v>
      </c>
      <c r="AP125" s="4">
        <v>2548101</v>
      </c>
      <c r="AQ125" s="4">
        <v>2885228</v>
      </c>
      <c r="AR125" s="4">
        <v>1559490</v>
      </c>
      <c r="AS125" s="4">
        <v>849871</v>
      </c>
      <c r="AT125" s="4">
        <v>483287</v>
      </c>
      <c r="AU125" s="4">
        <v>5226716</v>
      </c>
      <c r="AV125" s="4">
        <v>2135914</v>
      </c>
      <c r="AW125" s="4">
        <v>552257</v>
      </c>
      <c r="AX125" s="4">
        <v>1133093</v>
      </c>
      <c r="AY125" s="4">
        <v>2800321</v>
      </c>
      <c r="AZ125" s="4">
        <v>105256</v>
      </c>
      <c r="BA125" s="4">
        <v>1414282</v>
      </c>
      <c r="BB125" s="4">
        <v>1225220</v>
      </c>
      <c r="BC125" s="4">
        <v>1470377</v>
      </c>
      <c r="BD125" s="4">
        <v>1643664</v>
      </c>
      <c r="BE125" s="4">
        <v>3378112</v>
      </c>
      <c r="BF125" s="4">
        <v>3193536</v>
      </c>
      <c r="BG125" s="4">
        <v>5176377</v>
      </c>
      <c r="BH125" s="4">
        <v>6541088</v>
      </c>
      <c r="BI125" s="4">
        <v>736947</v>
      </c>
      <c r="BJ125" s="4">
        <v>1140885</v>
      </c>
      <c r="BK125" s="4">
        <v>2556907</v>
      </c>
      <c r="BL125" s="4">
        <v>703214</v>
      </c>
      <c r="BM125" s="4">
        <v>746676</v>
      </c>
      <c r="BN125" s="4">
        <v>1793446</v>
      </c>
      <c r="BO125" s="4">
        <v>2877234</v>
      </c>
      <c r="BP125" s="4">
        <v>1698204</v>
      </c>
      <c r="BQ125" s="4">
        <v>4475811</v>
      </c>
      <c r="BR125" s="4">
        <v>1188017</v>
      </c>
      <c r="BS125" s="4">
        <v>937286</v>
      </c>
      <c r="BT125" s="4">
        <v>1346111</v>
      </c>
      <c r="BU125" s="4">
        <v>956406</v>
      </c>
      <c r="BV125" s="4">
        <v>3829050</v>
      </c>
      <c r="BW125" s="4">
        <v>1470182</v>
      </c>
      <c r="BX125" s="4">
        <v>4277275.4800000004</v>
      </c>
      <c r="BY125" s="4">
        <v>0</v>
      </c>
      <c r="BZ125" s="4">
        <v>0</v>
      </c>
      <c r="CA125" s="4">
        <f t="shared" si="18"/>
        <v>158320478.47999999</v>
      </c>
      <c r="CB125" s="8"/>
      <c r="CC125" s="8"/>
    </row>
    <row r="126" spans="1:81" x14ac:dyDescent="0.25">
      <c r="A126" s="80" t="s">
        <v>325</v>
      </c>
      <c r="B126" s="80" t="s">
        <v>326</v>
      </c>
      <c r="C126" s="4">
        <v>36899</v>
      </c>
      <c r="D126" s="4">
        <v>96773</v>
      </c>
      <c r="E126" s="4">
        <v>7920</v>
      </c>
      <c r="F126" s="4">
        <v>46514</v>
      </c>
      <c r="G126" s="4">
        <v>24172</v>
      </c>
      <c r="H126" s="4">
        <v>16029</v>
      </c>
      <c r="I126" s="4">
        <v>7334</v>
      </c>
      <c r="J126" s="4">
        <v>58698</v>
      </c>
      <c r="K126" s="4">
        <v>28669</v>
      </c>
      <c r="L126" s="4">
        <v>15221</v>
      </c>
      <c r="M126" s="4">
        <v>24523</v>
      </c>
      <c r="N126" s="4">
        <v>30484</v>
      </c>
      <c r="O126" s="4">
        <v>138163</v>
      </c>
      <c r="P126" s="4">
        <v>18750</v>
      </c>
      <c r="Q126" s="4">
        <v>85477</v>
      </c>
      <c r="R126" s="4">
        <v>62747</v>
      </c>
      <c r="S126" s="4">
        <v>35455</v>
      </c>
      <c r="T126" s="4">
        <v>86739</v>
      </c>
      <c r="U126" s="4">
        <v>27751</v>
      </c>
      <c r="V126" s="4">
        <v>20668</v>
      </c>
      <c r="W126" s="4">
        <v>29654</v>
      </c>
      <c r="X126" s="4">
        <v>1786</v>
      </c>
      <c r="Y126" s="4">
        <v>30112</v>
      </c>
      <c r="Z126" s="4">
        <v>106756</v>
      </c>
      <c r="AA126" s="4">
        <v>7703</v>
      </c>
      <c r="AB126" s="4">
        <v>12452</v>
      </c>
      <c r="AC126" s="4">
        <v>11094</v>
      </c>
      <c r="AD126" s="4">
        <v>102322</v>
      </c>
      <c r="AE126" s="4">
        <v>17310</v>
      </c>
      <c r="AF126" s="4">
        <v>19861</v>
      </c>
      <c r="AG126" s="4">
        <v>14120</v>
      </c>
      <c r="AH126" s="4">
        <v>32854</v>
      </c>
      <c r="AI126" s="4">
        <v>295007</v>
      </c>
      <c r="AJ126" s="4">
        <v>72649</v>
      </c>
      <c r="AK126" s="4">
        <v>8455</v>
      </c>
      <c r="AL126" s="4">
        <v>9302</v>
      </c>
      <c r="AM126" s="4">
        <v>21188</v>
      </c>
      <c r="AN126" s="4">
        <v>192080</v>
      </c>
      <c r="AO126" s="4">
        <v>8736</v>
      </c>
      <c r="AP126" s="4">
        <v>44895</v>
      </c>
      <c r="AQ126" s="4">
        <v>59893</v>
      </c>
      <c r="AR126" s="4">
        <v>44010</v>
      </c>
      <c r="AS126" s="4">
        <v>30079</v>
      </c>
      <c r="AT126" s="4">
        <v>5429</v>
      </c>
      <c r="AU126" s="4">
        <v>201034</v>
      </c>
      <c r="AV126" s="4">
        <v>24631</v>
      </c>
      <c r="AW126" s="4">
        <v>33604</v>
      </c>
      <c r="AX126" s="4">
        <v>18127</v>
      </c>
      <c r="AY126" s="4">
        <v>34157</v>
      </c>
      <c r="AZ126" s="4">
        <v>2926</v>
      </c>
      <c r="BA126" s="4">
        <v>17607</v>
      </c>
      <c r="BB126" s="4">
        <v>23844</v>
      </c>
      <c r="BC126" s="4">
        <v>32200</v>
      </c>
      <c r="BD126" s="4">
        <v>20564</v>
      </c>
      <c r="BE126" s="4">
        <v>105047</v>
      </c>
      <c r="BF126" s="4">
        <v>37925</v>
      </c>
      <c r="BG126" s="4">
        <v>57792</v>
      </c>
      <c r="BH126" s="4">
        <v>75706</v>
      </c>
      <c r="BI126" s="4">
        <v>23059</v>
      </c>
      <c r="BJ126" s="4">
        <v>51198</v>
      </c>
      <c r="BK126" s="4">
        <v>89961</v>
      </c>
      <c r="BL126" s="4">
        <v>33006</v>
      </c>
      <c r="BM126" s="4">
        <v>10109</v>
      </c>
      <c r="BN126" s="4">
        <v>51238</v>
      </c>
      <c r="BO126" s="4">
        <v>62799</v>
      </c>
      <c r="BP126" s="4">
        <v>12182</v>
      </c>
      <c r="BQ126" s="4">
        <v>80153</v>
      </c>
      <c r="BR126" s="4">
        <v>38656</v>
      </c>
      <c r="BS126" s="4">
        <v>28256</v>
      </c>
      <c r="BT126" s="4">
        <v>44620</v>
      </c>
      <c r="BU126" s="4">
        <v>42840</v>
      </c>
      <c r="BV126" s="4">
        <v>70976</v>
      </c>
      <c r="BW126" s="4">
        <v>84098</v>
      </c>
      <c r="BX126" s="4">
        <v>336162.76</v>
      </c>
      <c r="BY126" s="4">
        <v>0</v>
      </c>
      <c r="BZ126" s="4">
        <v>0</v>
      </c>
      <c r="CA126" s="4">
        <f t="shared" si="18"/>
        <v>3791210.76</v>
      </c>
      <c r="CB126" s="8"/>
      <c r="CC126" s="8"/>
    </row>
    <row r="127" spans="1:81" x14ac:dyDescent="0.25">
      <c r="A127" s="80" t="s">
        <v>327</v>
      </c>
      <c r="B127" s="80" t="s">
        <v>328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0</v>
      </c>
      <c r="CA127" s="4">
        <f t="shared" si="18"/>
        <v>0</v>
      </c>
      <c r="CB127" s="8"/>
      <c r="CC127" s="8"/>
    </row>
    <row r="128" spans="1:81" x14ac:dyDescent="0.25">
      <c r="A128" s="80" t="s">
        <v>329</v>
      </c>
      <c r="B128" s="80" t="s">
        <v>330</v>
      </c>
      <c r="C128" s="4">
        <v>21962</v>
      </c>
      <c r="D128" s="4">
        <v>151389</v>
      </c>
      <c r="E128" s="4">
        <v>6706</v>
      </c>
      <c r="F128" s="4">
        <v>78914</v>
      </c>
      <c r="G128" s="4">
        <v>27769</v>
      </c>
      <c r="H128" s="4">
        <v>20597</v>
      </c>
      <c r="I128" s="4">
        <v>18439</v>
      </c>
      <c r="J128" s="4">
        <v>90993</v>
      </c>
      <c r="K128" s="4">
        <v>14447</v>
      </c>
      <c r="L128" s="4">
        <v>15987</v>
      </c>
      <c r="M128" s="4">
        <v>10026</v>
      </c>
      <c r="N128" s="4">
        <v>45733</v>
      </c>
      <c r="O128" s="4">
        <v>246653</v>
      </c>
      <c r="P128" s="4">
        <v>7501</v>
      </c>
      <c r="Q128" s="4">
        <v>140516</v>
      </c>
      <c r="R128" s="4">
        <v>53843</v>
      </c>
      <c r="S128" s="4">
        <v>35802</v>
      </c>
      <c r="T128" s="4">
        <v>52879</v>
      </c>
      <c r="U128" s="4">
        <v>29036</v>
      </c>
      <c r="V128" s="4">
        <v>32400</v>
      </c>
      <c r="W128" s="4">
        <v>65267</v>
      </c>
      <c r="X128" s="4">
        <v>11517</v>
      </c>
      <c r="Y128" s="4">
        <v>31350</v>
      </c>
      <c r="Z128" s="4">
        <v>191613</v>
      </c>
      <c r="AA128" s="4">
        <v>12734</v>
      </c>
      <c r="AB128" s="4">
        <v>22491</v>
      </c>
      <c r="AC128" s="4">
        <v>8646</v>
      </c>
      <c r="AD128" s="4">
        <v>115574</v>
      </c>
      <c r="AE128" s="4">
        <v>9337</v>
      </c>
      <c r="AF128" s="4">
        <v>25577</v>
      </c>
      <c r="AG128" s="4">
        <v>10307</v>
      </c>
      <c r="AH128" s="4">
        <v>33843</v>
      </c>
      <c r="AI128" s="4">
        <v>540713</v>
      </c>
      <c r="AJ128" s="4">
        <v>62435</v>
      </c>
      <c r="AK128" s="4">
        <v>7551</v>
      </c>
      <c r="AL128" s="4">
        <v>8059</v>
      </c>
      <c r="AM128" s="4">
        <v>17862</v>
      </c>
      <c r="AN128" s="4">
        <v>243058</v>
      </c>
      <c r="AO128" s="4">
        <v>13483</v>
      </c>
      <c r="AP128" s="4">
        <v>80685</v>
      </c>
      <c r="AQ128" s="4">
        <v>108503</v>
      </c>
      <c r="AR128" s="4">
        <v>41206</v>
      </c>
      <c r="AS128" s="4">
        <v>21760</v>
      </c>
      <c r="AT128" s="4">
        <v>10527</v>
      </c>
      <c r="AU128" s="4">
        <v>219339</v>
      </c>
      <c r="AV128" s="4">
        <v>56703</v>
      </c>
      <c r="AW128" s="4">
        <v>15458</v>
      </c>
      <c r="AX128" s="4">
        <v>30045</v>
      </c>
      <c r="AY128" s="4">
        <v>121825</v>
      </c>
      <c r="AZ128" s="4">
        <v>2553</v>
      </c>
      <c r="BA128" s="4">
        <v>30489</v>
      </c>
      <c r="BB128" s="4">
        <v>28003</v>
      </c>
      <c r="BC128" s="4">
        <v>39166</v>
      </c>
      <c r="BD128" s="4">
        <v>50087</v>
      </c>
      <c r="BE128" s="4">
        <v>75310</v>
      </c>
      <c r="BF128" s="4">
        <v>100656</v>
      </c>
      <c r="BG128" s="4">
        <v>131452</v>
      </c>
      <c r="BH128" s="4">
        <v>220109</v>
      </c>
      <c r="BI128" s="4">
        <v>19478</v>
      </c>
      <c r="BJ128" s="4">
        <v>38209</v>
      </c>
      <c r="BK128" s="4">
        <v>83006</v>
      </c>
      <c r="BL128" s="4">
        <v>19425</v>
      </c>
      <c r="BM128" s="4">
        <v>21662</v>
      </c>
      <c r="BN128" s="4">
        <v>63245</v>
      </c>
      <c r="BO128" s="4">
        <v>85672</v>
      </c>
      <c r="BP128" s="4">
        <v>45527</v>
      </c>
      <c r="BQ128" s="4">
        <v>114107</v>
      </c>
      <c r="BR128" s="4">
        <v>30928</v>
      </c>
      <c r="BS128" s="4">
        <v>21265</v>
      </c>
      <c r="BT128" s="4">
        <v>40555</v>
      </c>
      <c r="BU128" s="4">
        <v>51635</v>
      </c>
      <c r="BV128" s="4">
        <v>120284</v>
      </c>
      <c r="BW128" s="4">
        <v>131628</v>
      </c>
      <c r="BX128" s="4">
        <v>155366.01999999999</v>
      </c>
      <c r="BY128" s="4">
        <v>224973</v>
      </c>
      <c r="BZ128" s="4">
        <v>0</v>
      </c>
      <c r="CA128" s="4">
        <f t="shared" si="18"/>
        <v>5183850.0199999996</v>
      </c>
      <c r="CB128" s="8"/>
      <c r="CC128" s="8"/>
    </row>
    <row r="129" spans="1:81" x14ac:dyDescent="0.25">
      <c r="A129" s="80" t="s">
        <v>331</v>
      </c>
      <c r="B129" s="80" t="s">
        <v>332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6485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63998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107476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f t="shared" si="18"/>
        <v>177959</v>
      </c>
      <c r="CB129" s="8"/>
      <c r="CC129" s="8"/>
    </row>
    <row r="130" spans="1:81" x14ac:dyDescent="0.25">
      <c r="A130" s="80" t="s">
        <v>333</v>
      </c>
      <c r="B130" s="80" t="s">
        <v>334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80516579</v>
      </c>
      <c r="BZ130" s="4">
        <v>0</v>
      </c>
      <c r="CA130" s="4">
        <f t="shared" si="18"/>
        <v>80516579</v>
      </c>
      <c r="CB130" s="8"/>
      <c r="CC130" s="8"/>
    </row>
    <row r="131" spans="1:81" x14ac:dyDescent="0.25">
      <c r="A131" s="80" t="s">
        <v>335</v>
      </c>
      <c r="B131" s="80" t="s">
        <v>336</v>
      </c>
      <c r="C131" s="4"/>
      <c r="D131" s="4"/>
      <c r="E131" s="4"/>
      <c r="F131" s="4"/>
      <c r="G131" s="4"/>
      <c r="H131" s="4"/>
      <c r="I131" s="4"/>
      <c r="J131" s="4"/>
      <c r="K131" s="4">
        <v>0</v>
      </c>
      <c r="L131" s="4"/>
      <c r="M131" s="4">
        <v>0</v>
      </c>
      <c r="N131" s="4"/>
      <c r="O131" s="4"/>
      <c r="P131" s="4"/>
      <c r="Q131" s="4">
        <v>0</v>
      </c>
      <c r="R131" s="4"/>
      <c r="S131" s="4"/>
      <c r="T131" s="4"/>
      <c r="U131" s="4">
        <v>0</v>
      </c>
      <c r="V131" s="4"/>
      <c r="W131" s="4"/>
      <c r="X131" s="4"/>
      <c r="Y131" s="4"/>
      <c r="Z131" s="4"/>
      <c r="AA131" s="4"/>
      <c r="AB131" s="4"/>
      <c r="AC131" s="4"/>
      <c r="AD131" s="4">
        <v>0</v>
      </c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>
        <f t="shared" si="18"/>
        <v>0</v>
      </c>
      <c r="CB131" s="8"/>
      <c r="CC131" s="8"/>
    </row>
    <row r="132" spans="1:81" x14ac:dyDescent="0.25">
      <c r="A132" s="80" t="s">
        <v>337</v>
      </c>
      <c r="B132" s="80" t="s">
        <v>338</v>
      </c>
      <c r="C132" s="4">
        <v>1011</v>
      </c>
      <c r="D132" s="4">
        <v>24530</v>
      </c>
      <c r="E132" s="4">
        <v>3447</v>
      </c>
      <c r="F132" s="4">
        <v>11561</v>
      </c>
      <c r="G132" s="4">
        <v>723</v>
      </c>
      <c r="H132" s="4">
        <v>1396</v>
      </c>
      <c r="I132" s="4">
        <v>788</v>
      </c>
      <c r="J132" s="4">
        <v>18342</v>
      </c>
      <c r="K132" s="4">
        <v>4055</v>
      </c>
      <c r="L132" s="4">
        <v>2102</v>
      </c>
      <c r="M132" s="4">
        <v>2357</v>
      </c>
      <c r="N132" s="4">
        <v>19706</v>
      </c>
      <c r="O132" s="4">
        <v>40899</v>
      </c>
      <c r="P132" s="4">
        <v>526</v>
      </c>
      <c r="Q132" s="4">
        <v>67205</v>
      </c>
      <c r="R132" s="4">
        <v>6831</v>
      </c>
      <c r="S132" s="4">
        <v>11147</v>
      </c>
      <c r="T132" s="4">
        <v>7094</v>
      </c>
      <c r="U132" s="4">
        <v>11147</v>
      </c>
      <c r="V132" s="4">
        <v>4799</v>
      </c>
      <c r="W132" s="4">
        <v>17038</v>
      </c>
      <c r="X132" s="4">
        <v>0</v>
      </c>
      <c r="Y132" s="4">
        <v>1051</v>
      </c>
      <c r="Z132" s="4">
        <v>37573</v>
      </c>
      <c r="AA132" s="4">
        <v>11457</v>
      </c>
      <c r="AB132" s="4">
        <v>1839</v>
      </c>
      <c r="AC132" s="4">
        <v>5644</v>
      </c>
      <c r="AD132" s="4">
        <v>23302</v>
      </c>
      <c r="AE132" s="4">
        <v>263</v>
      </c>
      <c r="AF132" s="4">
        <v>3072</v>
      </c>
      <c r="AG132" s="4">
        <v>3217</v>
      </c>
      <c r="AH132" s="4">
        <v>10274</v>
      </c>
      <c r="AI132" s="4">
        <v>117266</v>
      </c>
      <c r="AJ132" s="4">
        <v>5522</v>
      </c>
      <c r="AK132" s="4">
        <v>1051</v>
      </c>
      <c r="AL132" s="4">
        <v>1411</v>
      </c>
      <c r="AM132" s="4">
        <v>2102</v>
      </c>
      <c r="AN132" s="4">
        <v>73152</v>
      </c>
      <c r="AO132" s="4">
        <v>30435</v>
      </c>
      <c r="AP132" s="4">
        <v>7906</v>
      </c>
      <c r="AQ132" s="4">
        <v>11764</v>
      </c>
      <c r="AR132" s="4">
        <v>0</v>
      </c>
      <c r="AS132" s="4">
        <v>1039</v>
      </c>
      <c r="AT132" s="4">
        <v>7830</v>
      </c>
      <c r="AU132" s="4">
        <v>27089</v>
      </c>
      <c r="AV132" s="4">
        <v>15154</v>
      </c>
      <c r="AW132" s="4">
        <v>2102</v>
      </c>
      <c r="AX132" s="4">
        <v>5919</v>
      </c>
      <c r="AY132" s="4">
        <v>11966</v>
      </c>
      <c r="AZ132" s="4">
        <v>263</v>
      </c>
      <c r="BA132" s="4">
        <v>12034</v>
      </c>
      <c r="BB132" s="4">
        <v>8170</v>
      </c>
      <c r="BC132" s="4">
        <v>3466</v>
      </c>
      <c r="BD132" s="4">
        <v>11245</v>
      </c>
      <c r="BE132" s="4">
        <v>10747</v>
      </c>
      <c r="BF132" s="4">
        <v>8215</v>
      </c>
      <c r="BG132" s="4">
        <v>7890</v>
      </c>
      <c r="BH132" s="4">
        <v>30078</v>
      </c>
      <c r="BI132" s="4">
        <v>0</v>
      </c>
      <c r="BJ132" s="4">
        <v>4531</v>
      </c>
      <c r="BK132" s="4">
        <v>12314</v>
      </c>
      <c r="BL132" s="4">
        <v>3292</v>
      </c>
      <c r="BM132" s="4">
        <v>1051</v>
      </c>
      <c r="BN132" s="4">
        <v>10510</v>
      </c>
      <c r="BO132" s="4">
        <v>14051</v>
      </c>
      <c r="BP132" s="4">
        <v>13069</v>
      </c>
      <c r="BQ132" s="4">
        <v>17556</v>
      </c>
      <c r="BR132" s="4">
        <v>8748</v>
      </c>
      <c r="BS132" s="4">
        <v>0</v>
      </c>
      <c r="BT132" s="4">
        <v>5518</v>
      </c>
      <c r="BU132" s="4">
        <v>24282</v>
      </c>
      <c r="BV132" s="4">
        <v>19000</v>
      </c>
      <c r="BW132" s="4">
        <v>15164</v>
      </c>
      <c r="BX132" s="4">
        <v>26537.83</v>
      </c>
      <c r="BY132" s="4">
        <v>11298</v>
      </c>
      <c r="BZ132" s="4">
        <v>0</v>
      </c>
      <c r="CA132" s="4">
        <f t="shared" si="18"/>
        <v>955133.83</v>
      </c>
      <c r="CB132" s="8"/>
      <c r="CC132" s="8"/>
    </row>
    <row r="133" spans="1:81" x14ac:dyDescent="0.25">
      <c r="A133" s="80" t="s">
        <v>339</v>
      </c>
      <c r="B133" s="80" t="s">
        <v>340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27006</v>
      </c>
      <c r="L133" s="4">
        <v>0</v>
      </c>
      <c r="M133" s="4">
        <v>16983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38039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967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9383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0</v>
      </c>
      <c r="BS133" s="4">
        <v>1707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f t="shared" si="18"/>
        <v>94085</v>
      </c>
      <c r="CB133" s="8"/>
      <c r="CC133" s="8"/>
    </row>
    <row r="134" spans="1:81" x14ac:dyDescent="0.25">
      <c r="A134" s="80" t="s">
        <v>341</v>
      </c>
      <c r="B134" s="80" t="s">
        <v>342</v>
      </c>
      <c r="C134" s="4">
        <v>0</v>
      </c>
      <c r="D134" s="4">
        <v>24931</v>
      </c>
      <c r="E134" s="4">
        <v>1050</v>
      </c>
      <c r="F134" s="4">
        <v>0</v>
      </c>
      <c r="G134" s="4">
        <v>0</v>
      </c>
      <c r="H134" s="4">
        <v>0</v>
      </c>
      <c r="I134" s="4">
        <v>10000</v>
      </c>
      <c r="J134" s="4">
        <v>9274</v>
      </c>
      <c r="K134" s="4">
        <v>0</v>
      </c>
      <c r="L134" s="4">
        <v>0</v>
      </c>
      <c r="M134" s="4">
        <v>28708</v>
      </c>
      <c r="N134" s="4">
        <v>8985</v>
      </c>
      <c r="O134" s="4">
        <v>21845</v>
      </c>
      <c r="P134" s="4">
        <v>0</v>
      </c>
      <c r="Q134" s="4">
        <v>41284</v>
      </c>
      <c r="R134" s="4">
        <v>0</v>
      </c>
      <c r="S134" s="4">
        <v>8806</v>
      </c>
      <c r="T134" s="4">
        <v>27234</v>
      </c>
      <c r="U134" s="4">
        <v>52000</v>
      </c>
      <c r="V134" s="4">
        <v>0</v>
      </c>
      <c r="W134" s="4">
        <v>21046</v>
      </c>
      <c r="X134" s="4">
        <v>0</v>
      </c>
      <c r="Y134" s="4">
        <v>0</v>
      </c>
      <c r="Z134" s="4">
        <v>59656</v>
      </c>
      <c r="AA134" s="4">
        <v>5010</v>
      </c>
      <c r="AB134" s="4">
        <v>0</v>
      </c>
      <c r="AC134" s="4">
        <v>22260</v>
      </c>
      <c r="AD134" s="4">
        <v>49813</v>
      </c>
      <c r="AE134" s="4">
        <v>0</v>
      </c>
      <c r="AF134" s="4">
        <v>20846</v>
      </c>
      <c r="AG134" s="4">
        <v>0</v>
      </c>
      <c r="AH134" s="4">
        <v>0</v>
      </c>
      <c r="AI134" s="4">
        <v>0</v>
      </c>
      <c r="AJ134" s="4">
        <v>23415</v>
      </c>
      <c r="AK134" s="4">
        <v>0</v>
      </c>
      <c r="AL134" s="4">
        <v>0</v>
      </c>
      <c r="AM134" s="4">
        <v>0</v>
      </c>
      <c r="AN134" s="4">
        <v>177850</v>
      </c>
      <c r="AO134" s="4">
        <v>0</v>
      </c>
      <c r="AP134" s="4">
        <v>33017</v>
      </c>
      <c r="AQ134" s="4">
        <v>60746</v>
      </c>
      <c r="AR134" s="4">
        <v>36163</v>
      </c>
      <c r="AS134" s="4">
        <v>0</v>
      </c>
      <c r="AT134" s="4">
        <v>0</v>
      </c>
      <c r="AU134" s="4">
        <v>12178</v>
      </c>
      <c r="AV134" s="4">
        <v>36949</v>
      </c>
      <c r="AW134" s="4">
        <v>11158</v>
      </c>
      <c r="AX134" s="4">
        <v>0</v>
      </c>
      <c r="AY134" s="4">
        <v>3195</v>
      </c>
      <c r="AZ134" s="4">
        <v>0</v>
      </c>
      <c r="BA134" s="4">
        <v>9892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77666</v>
      </c>
      <c r="BH134" s="4">
        <v>29004</v>
      </c>
      <c r="BI134" s="4">
        <v>0</v>
      </c>
      <c r="BJ134" s="4">
        <v>58030</v>
      </c>
      <c r="BK134" s="4">
        <v>27136</v>
      </c>
      <c r="BL134" s="4">
        <v>12400</v>
      </c>
      <c r="BM134" s="4">
        <v>0</v>
      </c>
      <c r="BN134" s="4">
        <v>11272</v>
      </c>
      <c r="BO134" s="4">
        <v>12600</v>
      </c>
      <c r="BP134" s="4">
        <v>12171</v>
      </c>
      <c r="BQ134" s="4">
        <v>0</v>
      </c>
      <c r="BR134" s="4">
        <v>10928</v>
      </c>
      <c r="BS134" s="4">
        <v>33309</v>
      </c>
      <c r="BT134" s="4">
        <v>12448</v>
      </c>
      <c r="BU134" s="4">
        <v>0</v>
      </c>
      <c r="BV134" s="4">
        <v>7085</v>
      </c>
      <c r="BW134" s="4">
        <v>0</v>
      </c>
      <c r="BX134" s="4">
        <v>4317.8100000000004</v>
      </c>
      <c r="BY134" s="4">
        <v>12050</v>
      </c>
      <c r="BZ134" s="4">
        <v>0</v>
      </c>
      <c r="CA134" s="4">
        <f t="shared" si="18"/>
        <v>1137727.81</v>
      </c>
      <c r="CB134" s="8"/>
      <c r="CC134" s="8"/>
    </row>
    <row r="135" spans="1:81" x14ac:dyDescent="0.25">
      <c r="A135" s="80" t="s">
        <v>343</v>
      </c>
      <c r="B135" s="80" t="s">
        <v>344</v>
      </c>
      <c r="C135" s="4">
        <v>13583</v>
      </c>
      <c r="D135" s="4">
        <v>0</v>
      </c>
      <c r="E135" s="4">
        <v>6178</v>
      </c>
      <c r="F135" s="4">
        <v>42878</v>
      </c>
      <c r="G135" s="4">
        <v>14661</v>
      </c>
      <c r="H135" s="4">
        <v>12239</v>
      </c>
      <c r="I135" s="4">
        <v>12196</v>
      </c>
      <c r="J135" s="4">
        <v>132749</v>
      </c>
      <c r="K135" s="4">
        <v>11486</v>
      </c>
      <c r="L135" s="4">
        <v>16295</v>
      </c>
      <c r="M135" s="4">
        <v>6789</v>
      </c>
      <c r="N135" s="4">
        <v>3788</v>
      </c>
      <c r="O135" s="4">
        <v>152556</v>
      </c>
      <c r="P135" s="4">
        <v>7087</v>
      </c>
      <c r="Q135" s="4">
        <v>170337</v>
      </c>
      <c r="R135" s="4">
        <v>76087</v>
      </c>
      <c r="S135" s="4">
        <v>50374</v>
      </c>
      <c r="T135" s="4">
        <v>29590</v>
      </c>
      <c r="U135" s="4">
        <v>32966</v>
      </c>
      <c r="V135" s="4">
        <v>28986</v>
      </c>
      <c r="W135" s="4">
        <v>109045</v>
      </c>
      <c r="X135" s="4">
        <v>0</v>
      </c>
      <c r="Y135" s="4">
        <v>18371</v>
      </c>
      <c r="Z135" s="4">
        <v>103836</v>
      </c>
      <c r="AA135" s="4">
        <v>6571</v>
      </c>
      <c r="AB135" s="4">
        <v>11888</v>
      </c>
      <c r="AC135" s="4">
        <v>17784</v>
      </c>
      <c r="AD135" s="4">
        <v>75196</v>
      </c>
      <c r="AE135" s="4">
        <v>1904</v>
      </c>
      <c r="AF135" s="4">
        <v>32395</v>
      </c>
      <c r="AG135" s="4">
        <v>0</v>
      </c>
      <c r="AH135" s="4">
        <v>80926</v>
      </c>
      <c r="AI135" s="4">
        <v>0</v>
      </c>
      <c r="AJ135" s="4">
        <v>47992</v>
      </c>
      <c r="AK135" s="4">
        <v>4126</v>
      </c>
      <c r="AL135" s="4">
        <v>14412</v>
      </c>
      <c r="AM135" s="4">
        <v>17951</v>
      </c>
      <c r="AN135" s="4">
        <v>92821</v>
      </c>
      <c r="AO135" s="4">
        <v>2430</v>
      </c>
      <c r="AP135" s="4">
        <v>42934</v>
      </c>
      <c r="AQ135" s="4">
        <v>61663</v>
      </c>
      <c r="AR135" s="4">
        <v>53425</v>
      </c>
      <c r="AS135" s="4">
        <v>0</v>
      </c>
      <c r="AT135" s="4">
        <v>18062</v>
      </c>
      <c r="AU135" s="4">
        <v>184301</v>
      </c>
      <c r="AV135" s="4">
        <v>49450</v>
      </c>
      <c r="AW135" s="4">
        <v>8812</v>
      </c>
      <c r="AX135" s="4">
        <v>29786</v>
      </c>
      <c r="AY135" s="4">
        <v>66318</v>
      </c>
      <c r="AZ135" s="4">
        <v>0</v>
      </c>
      <c r="BA135" s="4">
        <v>24150</v>
      </c>
      <c r="BB135" s="4">
        <v>17381</v>
      </c>
      <c r="BC135" s="4">
        <v>28196</v>
      </c>
      <c r="BD135" s="4">
        <v>97705</v>
      </c>
      <c r="BE135" s="4">
        <v>17867</v>
      </c>
      <c r="BF135" s="4">
        <v>56909</v>
      </c>
      <c r="BG135" s="4">
        <v>98042</v>
      </c>
      <c r="BH135" s="4">
        <v>117542</v>
      </c>
      <c r="BI135" s="4">
        <v>9500</v>
      </c>
      <c r="BJ135" s="4">
        <v>20704</v>
      </c>
      <c r="BK135" s="4">
        <v>50277</v>
      </c>
      <c r="BL135" s="4">
        <v>12013</v>
      </c>
      <c r="BM135" s="4">
        <v>12281</v>
      </c>
      <c r="BN135" s="4">
        <v>40865</v>
      </c>
      <c r="BO135" s="4">
        <v>58651</v>
      </c>
      <c r="BP135" s="4">
        <v>29785</v>
      </c>
      <c r="BQ135" s="4">
        <v>68168</v>
      </c>
      <c r="BR135" s="4">
        <v>17502</v>
      </c>
      <c r="BS135" s="4">
        <v>9862</v>
      </c>
      <c r="BT135" s="4">
        <v>19268</v>
      </c>
      <c r="BU135" s="4">
        <v>69047</v>
      </c>
      <c r="BV135" s="4">
        <v>81472</v>
      </c>
      <c r="BW135" s="4">
        <v>64301</v>
      </c>
      <c r="BX135" s="4">
        <v>72828.399999999994</v>
      </c>
      <c r="BY135" s="4">
        <v>70195</v>
      </c>
      <c r="BZ135" s="4">
        <v>0</v>
      </c>
      <c r="CA135" s="4">
        <f t="shared" ref="CA135:CA198" si="19">SUM(C135:BZ135)</f>
        <v>3137735.4</v>
      </c>
      <c r="CB135" s="8"/>
      <c r="CC135" s="8"/>
    </row>
    <row r="136" spans="1:81" x14ac:dyDescent="0.25">
      <c r="A136" s="80" t="s">
        <v>345</v>
      </c>
      <c r="B136" s="80" t="s">
        <v>346</v>
      </c>
      <c r="C136" s="4">
        <v>11030</v>
      </c>
      <c r="D136" s="4">
        <v>176124</v>
      </c>
      <c r="E136" s="4">
        <v>3560</v>
      </c>
      <c r="F136" s="4">
        <v>42613</v>
      </c>
      <c r="G136" s="4">
        <v>4871</v>
      </c>
      <c r="H136" s="4">
        <v>4332</v>
      </c>
      <c r="I136" s="4">
        <v>21379</v>
      </c>
      <c r="J136" s="4">
        <v>40993</v>
      </c>
      <c r="K136" s="4">
        <v>4977</v>
      </c>
      <c r="L136" s="4">
        <v>7014</v>
      </c>
      <c r="M136" s="4">
        <v>4166</v>
      </c>
      <c r="N136" s="4">
        <v>94878</v>
      </c>
      <c r="O136" s="4">
        <v>122467</v>
      </c>
      <c r="P136" s="4">
        <v>3240</v>
      </c>
      <c r="Q136" s="4">
        <v>101412</v>
      </c>
      <c r="R136" s="4">
        <v>32312</v>
      </c>
      <c r="S136" s="4">
        <v>4000</v>
      </c>
      <c r="T136" s="4">
        <v>31541</v>
      </c>
      <c r="U136" s="4">
        <v>18720</v>
      </c>
      <c r="V136" s="4">
        <v>10727</v>
      </c>
      <c r="W136" s="4">
        <v>69299</v>
      </c>
      <c r="X136" s="4">
        <v>1566</v>
      </c>
      <c r="Y136" s="4">
        <v>22302</v>
      </c>
      <c r="Z136" s="4">
        <v>138023</v>
      </c>
      <c r="AA136" s="4">
        <v>0</v>
      </c>
      <c r="AB136" s="4">
        <v>524</v>
      </c>
      <c r="AC136" s="4">
        <v>12494</v>
      </c>
      <c r="AD136" s="4">
        <v>55233</v>
      </c>
      <c r="AE136" s="4">
        <v>3171</v>
      </c>
      <c r="AF136" s="4">
        <v>11908</v>
      </c>
      <c r="AG136" s="4">
        <v>673</v>
      </c>
      <c r="AH136" s="4">
        <v>38854</v>
      </c>
      <c r="AI136" s="4">
        <v>272600</v>
      </c>
      <c r="AJ136" s="4">
        <v>32163</v>
      </c>
      <c r="AK136" s="4">
        <v>1511</v>
      </c>
      <c r="AL136" s="4">
        <v>4156</v>
      </c>
      <c r="AM136" s="4">
        <v>3014</v>
      </c>
      <c r="AN136" s="4">
        <v>108721</v>
      </c>
      <c r="AO136" s="4">
        <v>2479</v>
      </c>
      <c r="AP136" s="4">
        <v>26679</v>
      </c>
      <c r="AQ136" s="4">
        <v>66771</v>
      </c>
      <c r="AR136" s="4">
        <v>2646</v>
      </c>
      <c r="AS136" s="4">
        <v>10481</v>
      </c>
      <c r="AT136" s="4">
        <v>1300</v>
      </c>
      <c r="AU136" s="4">
        <v>86635</v>
      </c>
      <c r="AV136" s="4">
        <v>11518</v>
      </c>
      <c r="AW136" s="4">
        <v>3057</v>
      </c>
      <c r="AX136" s="4">
        <v>6767</v>
      </c>
      <c r="AY136" s="4">
        <v>147073</v>
      </c>
      <c r="AZ136" s="4">
        <v>4068</v>
      </c>
      <c r="BA136" s="4">
        <v>2500</v>
      </c>
      <c r="BB136" s="4">
        <v>5832</v>
      </c>
      <c r="BC136" s="4">
        <v>31212</v>
      </c>
      <c r="BD136" s="4">
        <v>16615</v>
      </c>
      <c r="BE136" s="4">
        <v>30485</v>
      </c>
      <c r="BF136" s="4">
        <v>34544</v>
      </c>
      <c r="BG136" s="4">
        <v>67550</v>
      </c>
      <c r="BH136" s="4">
        <v>113830</v>
      </c>
      <c r="BI136" s="4">
        <v>1256</v>
      </c>
      <c r="BJ136" s="4">
        <v>7555</v>
      </c>
      <c r="BK136" s="4">
        <v>44140</v>
      </c>
      <c r="BL136" s="4">
        <v>10684</v>
      </c>
      <c r="BM136" s="4">
        <v>11178</v>
      </c>
      <c r="BN136" s="4">
        <v>21502</v>
      </c>
      <c r="BO136" s="4">
        <v>16344</v>
      </c>
      <c r="BP136" s="4">
        <v>0</v>
      </c>
      <c r="BQ136" s="4">
        <v>42331</v>
      </c>
      <c r="BR136" s="4">
        <v>28015</v>
      </c>
      <c r="BS136" s="4">
        <v>0</v>
      </c>
      <c r="BT136" s="4">
        <v>17892</v>
      </c>
      <c r="BU136" s="4">
        <v>44055</v>
      </c>
      <c r="BV136" s="4">
        <v>80256</v>
      </c>
      <c r="BW136" s="4">
        <v>80662</v>
      </c>
      <c r="BX136" s="4">
        <v>91223</v>
      </c>
      <c r="BY136" s="4">
        <v>79772</v>
      </c>
      <c r="BZ136" s="4">
        <v>0</v>
      </c>
      <c r="CA136" s="4">
        <f t="shared" si="19"/>
        <v>2765475</v>
      </c>
      <c r="CB136" s="8"/>
      <c r="CC136" s="8"/>
    </row>
    <row r="137" spans="1:81" x14ac:dyDescent="0.25">
      <c r="A137" s="80" t="s">
        <v>347</v>
      </c>
      <c r="B137" s="80" t="s">
        <v>348</v>
      </c>
      <c r="C137" s="4">
        <v>13306</v>
      </c>
      <c r="D137" s="4">
        <v>67253</v>
      </c>
      <c r="E137" s="4">
        <v>15085</v>
      </c>
      <c r="F137" s="4">
        <v>27517</v>
      </c>
      <c r="G137" s="4">
        <v>12037</v>
      </c>
      <c r="H137" s="4">
        <v>15854</v>
      </c>
      <c r="I137" s="4">
        <v>15661</v>
      </c>
      <c r="J137" s="4">
        <v>65344</v>
      </c>
      <c r="K137" s="4">
        <v>20669</v>
      </c>
      <c r="L137" s="4">
        <v>10078</v>
      </c>
      <c r="M137" s="4">
        <v>21638</v>
      </c>
      <c r="N137" s="4">
        <v>66807</v>
      </c>
      <c r="O137" s="4">
        <v>51065</v>
      </c>
      <c r="P137" s="4">
        <v>14727</v>
      </c>
      <c r="Q137" s="4">
        <v>125266</v>
      </c>
      <c r="R137" s="4">
        <v>50425</v>
      </c>
      <c r="S137" s="4">
        <v>3784</v>
      </c>
      <c r="T137" s="4">
        <v>25911</v>
      </c>
      <c r="U137" s="4">
        <v>45171</v>
      </c>
      <c r="V137" s="4">
        <v>31958</v>
      </c>
      <c r="W137" s="4">
        <v>53615</v>
      </c>
      <c r="X137" s="4">
        <v>16263</v>
      </c>
      <c r="Y137" s="4">
        <v>26183</v>
      </c>
      <c r="Z137" s="4">
        <v>18381</v>
      </c>
      <c r="AA137" s="4">
        <v>14075</v>
      </c>
      <c r="AB137" s="4">
        <v>27388</v>
      </c>
      <c r="AC137" s="4">
        <v>18000</v>
      </c>
      <c r="AD137" s="4">
        <v>50508</v>
      </c>
      <c r="AE137" s="4">
        <v>13127</v>
      </c>
      <c r="AF137" s="4">
        <v>17880</v>
      </c>
      <c r="AG137" s="4">
        <v>0</v>
      </c>
      <c r="AH137" s="4">
        <v>54974</v>
      </c>
      <c r="AI137" s="4">
        <v>151797</v>
      </c>
      <c r="AJ137" s="4">
        <v>43190</v>
      </c>
      <c r="AK137" s="4">
        <v>15840</v>
      </c>
      <c r="AL137" s="4">
        <v>0</v>
      </c>
      <c r="AM137" s="4">
        <v>0</v>
      </c>
      <c r="AN137" s="4">
        <v>65766</v>
      </c>
      <c r="AO137" s="4">
        <v>25018</v>
      </c>
      <c r="AP137" s="4">
        <v>0</v>
      </c>
      <c r="AQ137" s="4">
        <v>57385</v>
      </c>
      <c r="AR137" s="4">
        <v>20694</v>
      </c>
      <c r="AS137" s="4">
        <v>15152</v>
      </c>
      <c r="AT137" s="4">
        <v>23155</v>
      </c>
      <c r="AU137" s="4">
        <v>83492</v>
      </c>
      <c r="AV137" s="4">
        <v>12832</v>
      </c>
      <c r="AW137" s="4">
        <v>6304</v>
      </c>
      <c r="AX137" s="4">
        <v>0</v>
      </c>
      <c r="AY137" s="4">
        <v>66522</v>
      </c>
      <c r="AZ137" s="4">
        <v>0</v>
      </c>
      <c r="BA137" s="4">
        <v>21376</v>
      </c>
      <c r="BB137" s="4">
        <v>23735</v>
      </c>
      <c r="BC137" s="4">
        <v>24921</v>
      </c>
      <c r="BD137" s="4">
        <v>39396</v>
      </c>
      <c r="BE137" s="4">
        <v>47990</v>
      </c>
      <c r="BF137" s="4">
        <v>0</v>
      </c>
      <c r="BG137" s="4">
        <v>57342</v>
      </c>
      <c r="BH137" s="4">
        <v>81880</v>
      </c>
      <c r="BI137" s="4">
        <v>9357</v>
      </c>
      <c r="BJ137" s="4">
        <v>34901</v>
      </c>
      <c r="BK137" s="4">
        <v>36943</v>
      </c>
      <c r="BL137" s="4">
        <v>0</v>
      </c>
      <c r="BM137" s="4">
        <v>26087</v>
      </c>
      <c r="BN137" s="4">
        <v>19398</v>
      </c>
      <c r="BO137" s="4">
        <v>24811</v>
      </c>
      <c r="BP137" s="4">
        <v>30243</v>
      </c>
      <c r="BQ137" s="4">
        <v>37949</v>
      </c>
      <c r="BR137" s="4">
        <v>25154</v>
      </c>
      <c r="BS137" s="4">
        <v>0</v>
      </c>
      <c r="BT137" s="4">
        <v>23536</v>
      </c>
      <c r="BU137" s="4">
        <v>14101</v>
      </c>
      <c r="BV137" s="4">
        <v>43326</v>
      </c>
      <c r="BW137" s="4">
        <v>62495</v>
      </c>
      <c r="BX137" s="4">
        <v>54139.839999999997</v>
      </c>
      <c r="BY137" s="4">
        <v>71545</v>
      </c>
      <c r="BZ137" s="4">
        <v>0</v>
      </c>
      <c r="CA137" s="4">
        <f t="shared" si="19"/>
        <v>2407722.84</v>
      </c>
      <c r="CB137" s="8"/>
      <c r="CC137" s="8"/>
    </row>
    <row r="138" spans="1:81" x14ac:dyDescent="0.25">
      <c r="A138" s="80" t="s">
        <v>349</v>
      </c>
      <c r="B138" s="80" t="s">
        <v>350</v>
      </c>
      <c r="C138" s="4">
        <v>45210</v>
      </c>
      <c r="D138" s="4">
        <v>67615</v>
      </c>
      <c r="E138" s="4">
        <v>13771</v>
      </c>
      <c r="F138" s="4">
        <v>10000</v>
      </c>
      <c r="G138" s="4">
        <v>1134</v>
      </c>
      <c r="H138" s="4">
        <v>12665</v>
      </c>
      <c r="I138" s="4">
        <v>7131</v>
      </c>
      <c r="J138" s="4">
        <v>26830</v>
      </c>
      <c r="K138" s="4">
        <v>35291</v>
      </c>
      <c r="L138" s="4">
        <v>10000</v>
      </c>
      <c r="M138" s="4">
        <v>38457</v>
      </c>
      <c r="N138" s="4">
        <v>84678</v>
      </c>
      <c r="O138" s="4">
        <v>12929</v>
      </c>
      <c r="P138" s="4">
        <v>3321</v>
      </c>
      <c r="Q138" s="4">
        <v>143704</v>
      </c>
      <c r="R138" s="4">
        <v>34547</v>
      </c>
      <c r="S138" s="4">
        <v>3260</v>
      </c>
      <c r="T138" s="4">
        <v>52792</v>
      </c>
      <c r="U138" s="4">
        <v>68621</v>
      </c>
      <c r="V138" s="4">
        <v>27923</v>
      </c>
      <c r="W138" s="4">
        <v>74063</v>
      </c>
      <c r="X138" s="4">
        <v>10000</v>
      </c>
      <c r="Y138" s="4">
        <v>20000</v>
      </c>
      <c r="Z138" s="4">
        <v>69579</v>
      </c>
      <c r="AA138" s="4">
        <v>0</v>
      </c>
      <c r="AB138" s="4">
        <v>24395</v>
      </c>
      <c r="AC138" s="4">
        <v>22873</v>
      </c>
      <c r="AD138" s="4">
        <v>73632</v>
      </c>
      <c r="AE138" s="4">
        <v>11513</v>
      </c>
      <c r="AF138" s="4">
        <v>11964</v>
      </c>
      <c r="AG138" s="4">
        <v>4107</v>
      </c>
      <c r="AH138" s="4">
        <v>17958</v>
      </c>
      <c r="AI138" s="4">
        <v>141524</v>
      </c>
      <c r="AJ138" s="4">
        <v>10970</v>
      </c>
      <c r="AK138" s="4">
        <v>2474</v>
      </c>
      <c r="AL138" s="4">
        <v>0</v>
      </c>
      <c r="AM138" s="4">
        <v>6753</v>
      </c>
      <c r="AN138" s="4">
        <v>63935</v>
      </c>
      <c r="AO138" s="4">
        <v>15348</v>
      </c>
      <c r="AP138" s="4">
        <v>41241</v>
      </c>
      <c r="AQ138" s="4">
        <v>81256</v>
      </c>
      <c r="AR138" s="4">
        <v>14308</v>
      </c>
      <c r="AS138" s="4">
        <v>16360</v>
      </c>
      <c r="AT138" s="4">
        <v>15678</v>
      </c>
      <c r="AU138" s="4">
        <v>233032</v>
      </c>
      <c r="AV138" s="4">
        <v>21811</v>
      </c>
      <c r="AW138" s="4">
        <v>6622</v>
      </c>
      <c r="AX138" s="4">
        <v>15028</v>
      </c>
      <c r="AY138" s="4">
        <v>239078</v>
      </c>
      <c r="AZ138" s="4">
        <v>0</v>
      </c>
      <c r="BA138" s="4">
        <v>37545</v>
      </c>
      <c r="BB138" s="4">
        <v>14457</v>
      </c>
      <c r="BC138" s="4">
        <v>40413</v>
      </c>
      <c r="BD138" s="4">
        <v>72909</v>
      </c>
      <c r="BE138" s="4">
        <v>28476</v>
      </c>
      <c r="BF138" s="4">
        <v>69295</v>
      </c>
      <c r="BG138" s="4">
        <v>55774</v>
      </c>
      <c r="BH138" s="4">
        <v>89772</v>
      </c>
      <c r="BI138" s="4">
        <v>23618</v>
      </c>
      <c r="BJ138" s="4">
        <v>10000</v>
      </c>
      <c r="BK138" s="4">
        <v>10000</v>
      </c>
      <c r="BL138" s="4">
        <v>0</v>
      </c>
      <c r="BM138" s="4">
        <v>10000</v>
      </c>
      <c r="BN138" s="4">
        <v>2340</v>
      </c>
      <c r="BO138" s="4">
        <v>10000</v>
      </c>
      <c r="BP138" s="4">
        <v>7163</v>
      </c>
      <c r="BQ138" s="4">
        <v>84634</v>
      </c>
      <c r="BR138" s="4">
        <v>34460</v>
      </c>
      <c r="BS138" s="4">
        <v>25568</v>
      </c>
      <c r="BT138" s="4">
        <v>37759</v>
      </c>
      <c r="BU138" s="4">
        <v>30441</v>
      </c>
      <c r="BV138" s="4">
        <v>105225</v>
      </c>
      <c r="BW138" s="4">
        <v>30268</v>
      </c>
      <c r="BX138" s="4">
        <v>14539.59</v>
      </c>
      <c r="BY138" s="4">
        <v>65988</v>
      </c>
      <c r="BZ138" s="4">
        <v>0</v>
      </c>
      <c r="CA138" s="4">
        <f t="shared" si="19"/>
        <v>2876025.59</v>
      </c>
      <c r="CB138" s="8"/>
      <c r="CC138" s="8"/>
    </row>
    <row r="139" spans="1:81" x14ac:dyDescent="0.25">
      <c r="A139" s="80" t="s">
        <v>351</v>
      </c>
      <c r="B139" s="80" t="s">
        <v>352</v>
      </c>
      <c r="C139" s="4">
        <v>53542</v>
      </c>
      <c r="D139" s="4">
        <v>344837</v>
      </c>
      <c r="E139" s="4">
        <v>70050</v>
      </c>
      <c r="F139" s="4">
        <v>174313</v>
      </c>
      <c r="G139" s="4">
        <v>82132</v>
      </c>
      <c r="H139" s="4">
        <v>134035</v>
      </c>
      <c r="I139" s="4">
        <v>109169</v>
      </c>
      <c r="J139" s="4">
        <v>199095</v>
      </c>
      <c r="K139" s="4">
        <v>123362</v>
      </c>
      <c r="L139" s="4">
        <v>45902</v>
      </c>
      <c r="M139" s="4">
        <v>48959</v>
      </c>
      <c r="N139" s="4">
        <v>426284</v>
      </c>
      <c r="O139" s="4">
        <v>328065</v>
      </c>
      <c r="P139" s="4">
        <v>75448</v>
      </c>
      <c r="Q139" s="4">
        <v>1081977</v>
      </c>
      <c r="R139" s="4">
        <v>174235</v>
      </c>
      <c r="S139" s="4">
        <v>181250</v>
      </c>
      <c r="T139" s="4">
        <v>158523</v>
      </c>
      <c r="U139" s="4">
        <v>255797</v>
      </c>
      <c r="V139" s="4">
        <v>212867</v>
      </c>
      <c r="W139" s="4">
        <v>130431</v>
      </c>
      <c r="X139" s="4">
        <v>49024</v>
      </c>
      <c r="Y139" s="4">
        <v>49585</v>
      </c>
      <c r="Z139" s="4">
        <v>812481</v>
      </c>
      <c r="AA139" s="4">
        <v>94665</v>
      </c>
      <c r="AB139" s="4">
        <v>106017</v>
      </c>
      <c r="AC139" s="4">
        <v>46604</v>
      </c>
      <c r="AD139" s="4">
        <v>545889</v>
      </c>
      <c r="AE139" s="4">
        <v>50000</v>
      </c>
      <c r="AF139" s="4">
        <v>76295</v>
      </c>
      <c r="AG139" s="4">
        <v>38359</v>
      </c>
      <c r="AH139" s="4">
        <v>195127</v>
      </c>
      <c r="AI139" s="4">
        <v>1973254</v>
      </c>
      <c r="AJ139" s="4">
        <v>282688</v>
      </c>
      <c r="AK139" s="4">
        <v>80572</v>
      </c>
      <c r="AL139" s="4">
        <v>83560</v>
      </c>
      <c r="AM139" s="4">
        <v>56289</v>
      </c>
      <c r="AN139" s="4">
        <v>1118795</v>
      </c>
      <c r="AO139" s="4">
        <v>79399</v>
      </c>
      <c r="AP139" s="4">
        <v>369830</v>
      </c>
      <c r="AQ139" s="4">
        <v>233539</v>
      </c>
      <c r="AR139" s="4">
        <v>151590</v>
      </c>
      <c r="AS139" s="4">
        <v>84975</v>
      </c>
      <c r="AT139" s="4">
        <v>59141</v>
      </c>
      <c r="AU139" s="4">
        <v>576893</v>
      </c>
      <c r="AV139" s="4">
        <v>159767</v>
      </c>
      <c r="AW139" s="4">
        <v>41559</v>
      </c>
      <c r="AX139" s="4">
        <v>162289</v>
      </c>
      <c r="AY139" s="4">
        <v>490001</v>
      </c>
      <c r="AZ139" s="4">
        <v>2000</v>
      </c>
      <c r="BA139" s="4">
        <v>69844</v>
      </c>
      <c r="BB139" s="4">
        <v>98975</v>
      </c>
      <c r="BC139" s="4">
        <v>122322</v>
      </c>
      <c r="BD139" s="4">
        <v>238269</v>
      </c>
      <c r="BE139" s="4">
        <v>384151</v>
      </c>
      <c r="BF139" s="4">
        <v>552548</v>
      </c>
      <c r="BG139" s="4">
        <v>485709</v>
      </c>
      <c r="BH139" s="4">
        <v>848786</v>
      </c>
      <c r="BI139" s="4">
        <v>98615</v>
      </c>
      <c r="BJ139" s="4">
        <v>97938</v>
      </c>
      <c r="BK139" s="4">
        <v>153230</v>
      </c>
      <c r="BL139" s="4">
        <v>84651</v>
      </c>
      <c r="BM139" s="4">
        <v>55305</v>
      </c>
      <c r="BN139" s="4">
        <v>162115</v>
      </c>
      <c r="BO139" s="4">
        <v>228547</v>
      </c>
      <c r="BP139" s="4">
        <v>112481</v>
      </c>
      <c r="BQ139" s="4">
        <v>416586</v>
      </c>
      <c r="BR139" s="4">
        <v>174558</v>
      </c>
      <c r="BS139" s="4">
        <v>96576</v>
      </c>
      <c r="BT139" s="4">
        <v>195555</v>
      </c>
      <c r="BU139" s="4">
        <v>157605</v>
      </c>
      <c r="BV139" s="4">
        <v>525870</v>
      </c>
      <c r="BW139" s="4">
        <v>528627</v>
      </c>
      <c r="BX139" s="4">
        <v>297251.69</v>
      </c>
      <c r="BY139" s="4">
        <v>306577</v>
      </c>
      <c r="BZ139" s="4">
        <v>0</v>
      </c>
      <c r="CA139" s="4">
        <f t="shared" si="19"/>
        <v>18973151.690000001</v>
      </c>
      <c r="CB139" s="8"/>
      <c r="CC139" s="8"/>
    </row>
    <row r="140" spans="1:81" x14ac:dyDescent="0.25">
      <c r="A140" s="80" t="s">
        <v>353</v>
      </c>
      <c r="B140" s="80" t="s">
        <v>354</v>
      </c>
      <c r="C140" s="4">
        <v>278789</v>
      </c>
      <c r="D140" s="4">
        <v>377356</v>
      </c>
      <c r="E140" s="4">
        <v>0</v>
      </c>
      <c r="F140" s="4">
        <v>411842</v>
      </c>
      <c r="G140" s="4">
        <v>88061</v>
      </c>
      <c r="H140" s="4">
        <v>95660</v>
      </c>
      <c r="I140" s="4">
        <v>172860</v>
      </c>
      <c r="J140" s="4">
        <v>388608</v>
      </c>
      <c r="K140" s="4">
        <v>65230</v>
      </c>
      <c r="L140" s="4">
        <v>26092</v>
      </c>
      <c r="M140" s="4">
        <v>9785</v>
      </c>
      <c r="N140" s="4">
        <v>927962</v>
      </c>
      <c r="O140" s="4">
        <v>1212534</v>
      </c>
      <c r="P140" s="4">
        <v>61849</v>
      </c>
      <c r="Q140" s="4">
        <v>2250281</v>
      </c>
      <c r="R140" s="4">
        <v>241351</v>
      </c>
      <c r="S140" s="4">
        <v>169598</v>
      </c>
      <c r="T140" s="4">
        <v>264182</v>
      </c>
      <c r="U140" s="4">
        <v>159339</v>
      </c>
      <c r="V140" s="4">
        <v>66535</v>
      </c>
      <c r="W140" s="4">
        <v>244613</v>
      </c>
      <c r="X140" s="4">
        <v>29353</v>
      </c>
      <c r="Y140" s="4">
        <v>48768</v>
      </c>
      <c r="Z140" s="4">
        <v>1078038</v>
      </c>
      <c r="AA140" s="4">
        <v>94584</v>
      </c>
      <c r="AB140" s="4">
        <v>35877</v>
      </c>
      <c r="AC140" s="4">
        <v>91426</v>
      </c>
      <c r="AD140" s="4">
        <v>593593</v>
      </c>
      <c r="AE140" s="4">
        <v>58707</v>
      </c>
      <c r="AF140" s="4">
        <v>63925</v>
      </c>
      <c r="AG140" s="4">
        <v>113284</v>
      </c>
      <c r="AH140" s="4">
        <v>499662</v>
      </c>
      <c r="AI140" s="4">
        <v>3241616</v>
      </c>
      <c r="AJ140" s="4">
        <v>437041</v>
      </c>
      <c r="AK140" s="4">
        <v>19569</v>
      </c>
      <c r="AL140" s="4">
        <v>29419</v>
      </c>
      <c r="AM140" s="4">
        <v>79892</v>
      </c>
      <c r="AN140" s="4">
        <v>2169168</v>
      </c>
      <c r="AO140" s="4">
        <v>0</v>
      </c>
      <c r="AP140" s="4">
        <v>832987</v>
      </c>
      <c r="AQ140" s="4">
        <v>797734</v>
      </c>
      <c r="AR140" s="4">
        <v>148227</v>
      </c>
      <c r="AS140" s="4">
        <v>126731</v>
      </c>
      <c r="AT140" s="4">
        <v>6523</v>
      </c>
      <c r="AU140" s="4">
        <v>2584479</v>
      </c>
      <c r="AV140" s="4">
        <v>345719</v>
      </c>
      <c r="AW140" s="4">
        <v>45661</v>
      </c>
      <c r="AX140" s="4">
        <v>151274</v>
      </c>
      <c r="AY140" s="4">
        <v>2470486</v>
      </c>
      <c r="AZ140" s="4">
        <v>29354</v>
      </c>
      <c r="BA140" s="4">
        <v>10865</v>
      </c>
      <c r="BB140" s="4">
        <v>104368</v>
      </c>
      <c r="BC140" s="4">
        <v>420734</v>
      </c>
      <c r="BD140" s="4">
        <v>619685</v>
      </c>
      <c r="BE140" s="4">
        <v>252113</v>
      </c>
      <c r="BF140" s="4">
        <v>740490</v>
      </c>
      <c r="BG140" s="4">
        <v>1846343</v>
      </c>
      <c r="BH140" s="4">
        <v>2901386</v>
      </c>
      <c r="BI140" s="4">
        <v>68492</v>
      </c>
      <c r="BJ140" s="4">
        <v>247874</v>
      </c>
      <c r="BK140" s="4">
        <v>581181</v>
      </c>
      <c r="BL140" s="4">
        <v>155900</v>
      </c>
      <c r="BM140" s="4">
        <v>169340</v>
      </c>
      <c r="BN140" s="4">
        <v>737132</v>
      </c>
      <c r="BO140" s="4">
        <v>505532</v>
      </c>
      <c r="BP140" s="4">
        <v>409261</v>
      </c>
      <c r="BQ140" s="4">
        <v>476966</v>
      </c>
      <c r="BR140" s="4">
        <v>94584</v>
      </c>
      <c r="BS140" s="4">
        <v>19569</v>
      </c>
      <c r="BT140" s="4">
        <v>434734</v>
      </c>
      <c r="BU140" s="4">
        <v>795806</v>
      </c>
      <c r="BV140" s="4">
        <v>927497</v>
      </c>
      <c r="BW140" s="4">
        <v>1266247</v>
      </c>
      <c r="BX140" s="4">
        <v>210247</v>
      </c>
      <c r="BY140" s="4">
        <v>372599</v>
      </c>
      <c r="BZ140" s="4">
        <v>0</v>
      </c>
      <c r="CA140" s="4">
        <f t="shared" si="19"/>
        <v>38104569</v>
      </c>
      <c r="CB140" s="8"/>
      <c r="CC140" s="8"/>
    </row>
    <row r="141" spans="1:81" x14ac:dyDescent="0.25">
      <c r="A141" s="80" t="s">
        <v>355</v>
      </c>
      <c r="B141" s="80" t="s">
        <v>356</v>
      </c>
      <c r="C141" s="4">
        <v>1077</v>
      </c>
      <c r="D141" s="4">
        <v>1077</v>
      </c>
      <c r="E141" s="4">
        <v>1077</v>
      </c>
      <c r="F141" s="4">
        <v>1076</v>
      </c>
      <c r="G141" s="4">
        <v>1077</v>
      </c>
      <c r="H141" s="4">
        <v>0</v>
      </c>
      <c r="I141" s="4">
        <v>1077</v>
      </c>
      <c r="J141" s="4">
        <v>1077</v>
      </c>
      <c r="K141" s="4">
        <v>1077</v>
      </c>
      <c r="L141" s="4">
        <v>1077</v>
      </c>
      <c r="M141" s="4">
        <v>2154</v>
      </c>
      <c r="N141" s="4">
        <v>1077</v>
      </c>
      <c r="O141" s="4">
        <v>1077</v>
      </c>
      <c r="P141" s="4">
        <v>1077</v>
      </c>
      <c r="Q141" s="4">
        <v>1077</v>
      </c>
      <c r="R141" s="4">
        <v>1076</v>
      </c>
      <c r="S141" s="4">
        <v>177</v>
      </c>
      <c r="T141" s="4">
        <v>1077</v>
      </c>
      <c r="U141" s="4">
        <v>3231</v>
      </c>
      <c r="V141" s="4">
        <v>1077</v>
      </c>
      <c r="W141" s="4">
        <v>1077</v>
      </c>
      <c r="X141" s="4">
        <v>1076</v>
      </c>
      <c r="Y141" s="4">
        <v>1077</v>
      </c>
      <c r="Z141" s="4">
        <v>1077</v>
      </c>
      <c r="AA141" s="4">
        <v>0</v>
      </c>
      <c r="AB141" s="4">
        <v>1077</v>
      </c>
      <c r="AC141" s="4">
        <v>1077</v>
      </c>
      <c r="AD141" s="4">
        <v>2153</v>
      </c>
      <c r="AE141" s="4">
        <v>1077</v>
      </c>
      <c r="AF141" s="4">
        <v>1077</v>
      </c>
      <c r="AG141" s="4">
        <v>1077</v>
      </c>
      <c r="AH141" s="4">
        <v>1077</v>
      </c>
      <c r="AI141" s="4">
        <v>1077</v>
      </c>
      <c r="AJ141" s="4">
        <v>1077</v>
      </c>
      <c r="AK141" s="4">
        <v>1077</v>
      </c>
      <c r="AL141" s="4">
        <v>1077</v>
      </c>
      <c r="AM141" s="4">
        <v>1077</v>
      </c>
      <c r="AN141" s="4">
        <v>1077</v>
      </c>
      <c r="AO141" s="4">
        <v>1077</v>
      </c>
      <c r="AP141" s="4">
        <v>1077</v>
      </c>
      <c r="AQ141" s="4">
        <v>1077</v>
      </c>
      <c r="AR141" s="4">
        <v>1077</v>
      </c>
      <c r="AS141" s="4">
        <v>0</v>
      </c>
      <c r="AT141" s="4">
        <v>1077</v>
      </c>
      <c r="AU141" s="4">
        <v>1077</v>
      </c>
      <c r="AV141" s="4">
        <v>1077</v>
      </c>
      <c r="AW141" s="4">
        <v>1077</v>
      </c>
      <c r="AX141" s="4">
        <v>1076</v>
      </c>
      <c r="AY141" s="4">
        <v>1076</v>
      </c>
      <c r="AZ141" s="4">
        <v>1077</v>
      </c>
      <c r="BA141" s="4">
        <v>1077</v>
      </c>
      <c r="BB141" s="4">
        <v>1077</v>
      </c>
      <c r="BC141" s="4">
        <v>1077</v>
      </c>
      <c r="BD141" s="4">
        <v>1077</v>
      </c>
      <c r="BE141" s="4">
        <v>1077</v>
      </c>
      <c r="BF141" s="4">
        <v>10765</v>
      </c>
      <c r="BG141" s="4">
        <v>1077</v>
      </c>
      <c r="BH141" s="4">
        <v>1077</v>
      </c>
      <c r="BI141" s="4">
        <v>1077</v>
      </c>
      <c r="BJ141" s="4">
        <v>1077</v>
      </c>
      <c r="BK141" s="4">
        <v>1077</v>
      </c>
      <c r="BL141" s="4">
        <v>1077</v>
      </c>
      <c r="BM141" s="4">
        <v>10765</v>
      </c>
      <c r="BN141" s="4">
        <v>1077</v>
      </c>
      <c r="BO141" s="4">
        <v>0</v>
      </c>
      <c r="BP141" s="4">
        <v>1077</v>
      </c>
      <c r="BQ141" s="4">
        <v>10765</v>
      </c>
      <c r="BR141" s="4">
        <v>1077</v>
      </c>
      <c r="BS141" s="4">
        <v>1077</v>
      </c>
      <c r="BT141" s="4">
        <v>1077</v>
      </c>
      <c r="BU141" s="4">
        <v>1077</v>
      </c>
      <c r="BV141" s="4">
        <v>1077</v>
      </c>
      <c r="BW141" s="4">
        <v>10765</v>
      </c>
      <c r="BX141" s="4">
        <v>26912.5</v>
      </c>
      <c r="BY141" s="4">
        <v>1077</v>
      </c>
      <c r="BZ141" s="4">
        <v>0</v>
      </c>
      <c r="CA141" s="4">
        <f t="shared" si="19"/>
        <v>144456.5</v>
      </c>
      <c r="CB141" s="8"/>
      <c r="CC141" s="8"/>
    </row>
    <row r="142" spans="1:81" x14ac:dyDescent="0.25">
      <c r="A142" s="80" t="s">
        <v>357</v>
      </c>
      <c r="B142" s="80" t="s">
        <v>222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259096</v>
      </c>
      <c r="O142" s="4">
        <v>224180</v>
      </c>
      <c r="P142" s="4">
        <v>0</v>
      </c>
      <c r="Q142" s="4">
        <v>3067618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193765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2399876</v>
      </c>
      <c r="AJ142" s="4">
        <v>0</v>
      </c>
      <c r="AK142" s="4">
        <v>0</v>
      </c>
      <c r="AL142" s="4">
        <v>0</v>
      </c>
      <c r="AM142" s="4">
        <v>0</v>
      </c>
      <c r="AN142" s="4">
        <v>886251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176395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182481</v>
      </c>
      <c r="BG142" s="4">
        <v>1587525</v>
      </c>
      <c r="BH142" s="4">
        <v>1300425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672406</v>
      </c>
      <c r="BZ142" s="4">
        <v>0</v>
      </c>
      <c r="CA142" s="4">
        <f t="shared" si="19"/>
        <v>10950018</v>
      </c>
      <c r="CB142" s="8"/>
      <c r="CC142" s="8"/>
    </row>
    <row r="143" spans="1:81" x14ac:dyDescent="0.25">
      <c r="A143" s="80" t="s">
        <v>1373</v>
      </c>
      <c r="B143" s="80" t="s">
        <v>1374</v>
      </c>
      <c r="C143" s="4">
        <v>41249</v>
      </c>
      <c r="D143" s="4">
        <v>174164</v>
      </c>
      <c r="E143" s="4">
        <v>9753</v>
      </c>
      <c r="F143" s="4">
        <v>64166</v>
      </c>
      <c r="G143" s="4">
        <v>32083</v>
      </c>
      <c r="H143" s="4">
        <v>6637</v>
      </c>
      <c r="I143" s="4">
        <v>27500</v>
      </c>
      <c r="J143" s="4">
        <v>0</v>
      </c>
      <c r="K143" s="4">
        <v>14629</v>
      </c>
      <c r="L143" s="4">
        <v>18333</v>
      </c>
      <c r="M143" s="4">
        <v>9167</v>
      </c>
      <c r="N143" s="4">
        <v>146664</v>
      </c>
      <c r="O143" s="4">
        <v>206246</v>
      </c>
      <c r="P143" s="4">
        <v>8058</v>
      </c>
      <c r="Q143" s="4">
        <v>371390</v>
      </c>
      <c r="R143" s="4">
        <v>68749</v>
      </c>
      <c r="S143" s="4">
        <v>41249</v>
      </c>
      <c r="T143" s="4">
        <v>78020</v>
      </c>
      <c r="U143" s="4">
        <v>22916</v>
      </c>
      <c r="V143" s="4">
        <v>0</v>
      </c>
      <c r="W143" s="4">
        <v>92649</v>
      </c>
      <c r="X143" s="4">
        <v>13750</v>
      </c>
      <c r="Y143" s="4">
        <v>0</v>
      </c>
      <c r="Z143" s="4">
        <v>0</v>
      </c>
      <c r="AA143" s="4">
        <v>0</v>
      </c>
      <c r="AB143" s="4">
        <v>36666</v>
      </c>
      <c r="AC143" s="4">
        <v>32083</v>
      </c>
      <c r="AD143" s="4">
        <v>105415</v>
      </c>
      <c r="AE143" s="4">
        <v>9167</v>
      </c>
      <c r="AF143" s="4">
        <v>36666</v>
      </c>
      <c r="AG143" s="4">
        <v>0</v>
      </c>
      <c r="AH143" s="4">
        <v>87082</v>
      </c>
      <c r="AI143" s="4">
        <v>386826</v>
      </c>
      <c r="AJ143" s="4">
        <v>30269</v>
      </c>
      <c r="AK143" s="4">
        <v>4688</v>
      </c>
      <c r="AL143" s="4">
        <v>1540</v>
      </c>
      <c r="AM143" s="4">
        <v>0</v>
      </c>
      <c r="AN143" s="4">
        <v>229572</v>
      </c>
      <c r="AO143" s="4">
        <v>0</v>
      </c>
      <c r="AP143" s="4">
        <v>0</v>
      </c>
      <c r="AQ143" s="4">
        <v>91665</v>
      </c>
      <c r="AR143" s="4">
        <v>43886</v>
      </c>
      <c r="AS143" s="4">
        <v>29258</v>
      </c>
      <c r="AT143" s="4">
        <v>22668</v>
      </c>
      <c r="AU143" s="4">
        <v>0</v>
      </c>
      <c r="AV143" s="4">
        <v>59582</v>
      </c>
      <c r="AW143" s="4">
        <v>18333</v>
      </c>
      <c r="AX143" s="4">
        <v>0</v>
      </c>
      <c r="AY143" s="4">
        <v>0</v>
      </c>
      <c r="AZ143" s="4">
        <v>4583</v>
      </c>
      <c r="BA143" s="4">
        <v>0</v>
      </c>
      <c r="BB143" s="4">
        <v>0</v>
      </c>
      <c r="BC143" s="4">
        <v>10977</v>
      </c>
      <c r="BD143" s="4">
        <v>0</v>
      </c>
      <c r="BE143" s="4">
        <v>0</v>
      </c>
      <c r="BF143" s="4">
        <v>110877</v>
      </c>
      <c r="BG143" s="4">
        <v>0</v>
      </c>
      <c r="BH143" s="4">
        <v>138746</v>
      </c>
      <c r="BI143" s="4">
        <v>22916</v>
      </c>
      <c r="BJ143" s="4">
        <v>45833</v>
      </c>
      <c r="BK143" s="4">
        <v>64166</v>
      </c>
      <c r="BL143" s="4">
        <v>22916</v>
      </c>
      <c r="BM143" s="4">
        <v>18333</v>
      </c>
      <c r="BN143" s="4">
        <v>54999</v>
      </c>
      <c r="BO143" s="4">
        <v>59582</v>
      </c>
      <c r="BP143" s="4">
        <v>43886</v>
      </c>
      <c r="BQ143" s="4">
        <v>57678</v>
      </c>
      <c r="BR143" s="4">
        <v>29258</v>
      </c>
      <c r="BS143" s="4">
        <v>32083</v>
      </c>
      <c r="BT143" s="4">
        <v>36666</v>
      </c>
      <c r="BU143" s="4">
        <v>0</v>
      </c>
      <c r="BV143" s="4">
        <v>105415</v>
      </c>
      <c r="BW143" s="4">
        <v>0</v>
      </c>
      <c r="BX143" s="4">
        <v>468182.95</v>
      </c>
      <c r="BY143" s="4">
        <v>54999</v>
      </c>
      <c r="BZ143" s="4">
        <v>0</v>
      </c>
      <c r="CA143" s="4">
        <f t="shared" si="19"/>
        <v>4054833.95</v>
      </c>
      <c r="CB143" s="8"/>
      <c r="CC143" s="8"/>
    </row>
    <row r="144" spans="1:81" x14ac:dyDescent="0.25">
      <c r="A144" s="80" t="s">
        <v>358</v>
      </c>
      <c r="B144" s="80" t="s">
        <v>359</v>
      </c>
      <c r="C144" s="4">
        <v>371131</v>
      </c>
      <c r="D144" s="4">
        <v>2626411</v>
      </c>
      <c r="E144" s="4">
        <v>127031</v>
      </c>
      <c r="F144" s="4">
        <v>1463393</v>
      </c>
      <c r="G144" s="4">
        <v>340211</v>
      </c>
      <c r="H144" s="4">
        <v>258187</v>
      </c>
      <c r="I144" s="4">
        <v>549203</v>
      </c>
      <c r="J144" s="4">
        <v>1694095</v>
      </c>
      <c r="K144" s="4">
        <v>275092</v>
      </c>
      <c r="L144" s="4">
        <v>260915</v>
      </c>
      <c r="M144" s="4">
        <v>128010</v>
      </c>
      <c r="N144" s="4">
        <v>1774242</v>
      </c>
      <c r="O144" s="4">
        <v>3316957</v>
      </c>
      <c r="P144" s="4">
        <v>201423</v>
      </c>
      <c r="Q144" s="4">
        <v>4271956</v>
      </c>
      <c r="R144" s="4">
        <v>1101940</v>
      </c>
      <c r="S144" s="4">
        <v>595219</v>
      </c>
      <c r="T144" s="4">
        <v>1057237</v>
      </c>
      <c r="U144" s="4">
        <v>630596</v>
      </c>
      <c r="V144" s="4">
        <v>925653</v>
      </c>
      <c r="W144" s="4">
        <v>1313373</v>
      </c>
      <c r="X144" s="4">
        <v>176502</v>
      </c>
      <c r="Y144" s="4">
        <v>582398</v>
      </c>
      <c r="Z144" s="4">
        <v>2387191</v>
      </c>
      <c r="AA144" s="4">
        <v>402453</v>
      </c>
      <c r="AB144" s="4">
        <v>341487</v>
      </c>
      <c r="AC144" s="4">
        <v>242923</v>
      </c>
      <c r="AD144" s="4">
        <v>2088822</v>
      </c>
      <c r="AE144" s="4">
        <v>129343</v>
      </c>
      <c r="AF144" s="4">
        <v>423154</v>
      </c>
      <c r="AG144" s="4">
        <v>128229</v>
      </c>
      <c r="AH144" s="4">
        <v>723659</v>
      </c>
      <c r="AI144" s="4">
        <v>8351273</v>
      </c>
      <c r="AJ144" s="4">
        <v>1085588</v>
      </c>
      <c r="AK144" s="4">
        <v>88102</v>
      </c>
      <c r="AL144" s="4">
        <v>163399</v>
      </c>
      <c r="AM144" s="4">
        <v>157746</v>
      </c>
      <c r="AN144" s="4">
        <v>4199780</v>
      </c>
      <c r="AO144" s="4">
        <v>386592</v>
      </c>
      <c r="AP144" s="4">
        <v>1175998</v>
      </c>
      <c r="AQ144" s="4">
        <v>876303</v>
      </c>
      <c r="AR144" s="4">
        <v>669536</v>
      </c>
      <c r="AS144" s="4">
        <v>381499</v>
      </c>
      <c r="AT144" s="4">
        <v>218950</v>
      </c>
      <c r="AU144" s="4">
        <v>2350818</v>
      </c>
      <c r="AV144" s="4">
        <v>937558</v>
      </c>
      <c r="AW144" s="4">
        <v>182438</v>
      </c>
      <c r="AX144" s="4">
        <v>515977</v>
      </c>
      <c r="AY144" s="4">
        <v>1395103</v>
      </c>
      <c r="AZ144" s="4">
        <v>108360</v>
      </c>
      <c r="BA144" s="4">
        <v>427196</v>
      </c>
      <c r="BB144" s="4">
        <v>330832</v>
      </c>
      <c r="BC144" s="4">
        <v>517843</v>
      </c>
      <c r="BD144" s="4">
        <v>1092167</v>
      </c>
      <c r="BE144" s="4">
        <v>1861997</v>
      </c>
      <c r="BF144" s="4">
        <v>914556</v>
      </c>
      <c r="BG144" s="4">
        <v>2818099</v>
      </c>
      <c r="BH144" s="4">
        <v>2408659</v>
      </c>
      <c r="BI144" s="4">
        <v>293191</v>
      </c>
      <c r="BJ144" s="4">
        <v>487054</v>
      </c>
      <c r="BK144" s="4">
        <v>1045444</v>
      </c>
      <c r="BL144" s="4">
        <v>292188</v>
      </c>
      <c r="BM144" s="4">
        <v>289245</v>
      </c>
      <c r="BN144" s="4">
        <v>834034</v>
      </c>
      <c r="BO144" s="4">
        <v>1384904</v>
      </c>
      <c r="BP144" s="4">
        <v>884598</v>
      </c>
      <c r="BQ144" s="4">
        <v>1833953</v>
      </c>
      <c r="BR144" s="4">
        <v>452379</v>
      </c>
      <c r="BS144" s="4">
        <v>468248</v>
      </c>
      <c r="BT144" s="4">
        <v>544161</v>
      </c>
      <c r="BU144" s="4">
        <v>653574</v>
      </c>
      <c r="BV144" s="4">
        <v>2168625</v>
      </c>
      <c r="BW144" s="4">
        <v>674928</v>
      </c>
      <c r="BX144" s="4">
        <v>1368805.33</v>
      </c>
      <c r="BY144" s="4">
        <v>2332002</v>
      </c>
      <c r="BZ144" s="4">
        <v>0</v>
      </c>
      <c r="CA144" s="4">
        <f t="shared" si="19"/>
        <v>80532138.329999998</v>
      </c>
      <c r="CB144" s="8"/>
      <c r="CC144" s="8"/>
    </row>
    <row r="145" spans="1:81" x14ac:dyDescent="0.25">
      <c r="A145" s="80" t="s">
        <v>360</v>
      </c>
      <c r="B145" s="80" t="s">
        <v>361</v>
      </c>
      <c r="C145" s="4">
        <v>0</v>
      </c>
      <c r="D145" s="4">
        <v>0</v>
      </c>
      <c r="E145" s="4">
        <v>0</v>
      </c>
      <c r="F145" s="4">
        <v>424992</v>
      </c>
      <c r="G145" s="4">
        <v>0</v>
      </c>
      <c r="H145" s="4">
        <v>0</v>
      </c>
      <c r="I145" s="4">
        <v>113701</v>
      </c>
      <c r="J145" s="4">
        <v>0</v>
      </c>
      <c r="K145" s="4">
        <v>0</v>
      </c>
      <c r="L145" s="4">
        <v>0</v>
      </c>
      <c r="M145" s="4">
        <v>0</v>
      </c>
      <c r="N145" s="4">
        <v>859740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3156839</v>
      </c>
      <c r="AJ145" s="4">
        <v>0</v>
      </c>
      <c r="AK145" s="4">
        <v>0</v>
      </c>
      <c r="AL145" s="4">
        <v>0</v>
      </c>
      <c r="AM145" s="4">
        <v>0</v>
      </c>
      <c r="AN145" s="4">
        <v>1770855</v>
      </c>
      <c r="AO145" s="4">
        <v>0</v>
      </c>
      <c r="AP145" s="4">
        <v>0</v>
      </c>
      <c r="AQ145" s="4">
        <v>397421</v>
      </c>
      <c r="AR145" s="4">
        <v>0</v>
      </c>
      <c r="AS145" s="4">
        <v>0</v>
      </c>
      <c r="AT145" s="4">
        <v>0</v>
      </c>
      <c r="AU145" s="4">
        <v>354987</v>
      </c>
      <c r="AV145" s="4">
        <v>0</v>
      </c>
      <c r="AW145" s="4">
        <v>0</v>
      </c>
      <c r="AX145" s="4">
        <v>0</v>
      </c>
      <c r="AY145" s="4">
        <v>463067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568289</v>
      </c>
      <c r="BG145" s="4">
        <v>0</v>
      </c>
      <c r="BH145" s="4">
        <v>0</v>
      </c>
      <c r="BI145" s="4">
        <v>0</v>
      </c>
      <c r="BJ145" s="4">
        <v>192545</v>
      </c>
      <c r="BK145" s="4">
        <v>130631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198355</v>
      </c>
      <c r="BS145" s="4">
        <v>0</v>
      </c>
      <c r="BT145" s="4">
        <v>0</v>
      </c>
      <c r="BU145" s="4">
        <v>344302</v>
      </c>
      <c r="BV145" s="4">
        <v>245427</v>
      </c>
      <c r="BW145" s="4">
        <v>170909</v>
      </c>
      <c r="BX145" s="4">
        <v>113015.5</v>
      </c>
      <c r="BY145" s="4">
        <v>0</v>
      </c>
      <c r="BZ145" s="4">
        <v>0</v>
      </c>
      <c r="CA145" s="4">
        <f t="shared" si="19"/>
        <v>9505075.5</v>
      </c>
      <c r="CB145" s="8"/>
      <c r="CC145" s="8"/>
    </row>
    <row r="146" spans="1:81" x14ac:dyDescent="0.25">
      <c r="A146" s="80" t="s">
        <v>362</v>
      </c>
      <c r="B146" s="80" t="s">
        <v>363</v>
      </c>
      <c r="C146" s="4">
        <v>0</v>
      </c>
      <c r="D146" s="4">
        <v>0</v>
      </c>
      <c r="E146" s="4">
        <v>245097</v>
      </c>
      <c r="F146" s="4">
        <v>538880</v>
      </c>
      <c r="G146" s="4">
        <v>0</v>
      </c>
      <c r="H146" s="4">
        <v>0</v>
      </c>
      <c r="I146" s="4">
        <v>0</v>
      </c>
      <c r="J146" s="4">
        <v>0</v>
      </c>
      <c r="K146" s="4">
        <v>80000</v>
      </c>
      <c r="L146" s="4">
        <v>0</v>
      </c>
      <c r="M146" s="4">
        <v>31147</v>
      </c>
      <c r="N146" s="4">
        <v>0</v>
      </c>
      <c r="O146" s="4">
        <v>3901796</v>
      </c>
      <c r="P146" s="4">
        <v>512557</v>
      </c>
      <c r="Q146" s="4">
        <v>1199646</v>
      </c>
      <c r="R146" s="4">
        <v>1263253</v>
      </c>
      <c r="S146" s="4">
        <v>723666</v>
      </c>
      <c r="T146" s="4">
        <v>1362466</v>
      </c>
      <c r="U146" s="4">
        <v>1076061</v>
      </c>
      <c r="V146" s="4">
        <v>915840</v>
      </c>
      <c r="W146" s="4">
        <v>994501</v>
      </c>
      <c r="X146" s="4">
        <v>314880</v>
      </c>
      <c r="Y146" s="4">
        <v>765932</v>
      </c>
      <c r="Z146" s="4">
        <v>1522844</v>
      </c>
      <c r="AA146" s="4">
        <v>477305</v>
      </c>
      <c r="AB146" s="4">
        <v>552711</v>
      </c>
      <c r="AC146" s="4">
        <v>518756</v>
      </c>
      <c r="AD146" s="4">
        <v>1697174</v>
      </c>
      <c r="AE146" s="4">
        <v>192000</v>
      </c>
      <c r="AF146" s="4">
        <v>833443</v>
      </c>
      <c r="AG146" s="4">
        <v>177293</v>
      </c>
      <c r="AH146" s="4">
        <v>1232996</v>
      </c>
      <c r="AI146" s="4">
        <v>0</v>
      </c>
      <c r="AJ146" s="4">
        <v>1014009</v>
      </c>
      <c r="AK146" s="4">
        <v>119553</v>
      </c>
      <c r="AL146" s="4">
        <v>183787</v>
      </c>
      <c r="AM146" s="4">
        <v>695929</v>
      </c>
      <c r="AN146" s="4">
        <v>35484</v>
      </c>
      <c r="AO146" s="4">
        <v>538062</v>
      </c>
      <c r="AP146" s="4">
        <v>1570312</v>
      </c>
      <c r="AQ146" s="4">
        <v>191431</v>
      </c>
      <c r="AR146" s="4">
        <v>867235</v>
      </c>
      <c r="AS146" s="4">
        <v>535440</v>
      </c>
      <c r="AT146" s="4">
        <v>380773</v>
      </c>
      <c r="AU146" s="4">
        <v>234525</v>
      </c>
      <c r="AV146" s="4">
        <v>1036491</v>
      </c>
      <c r="AW146" s="4">
        <v>531495</v>
      </c>
      <c r="AX146" s="4">
        <v>1188166</v>
      </c>
      <c r="AY146" s="4">
        <v>0</v>
      </c>
      <c r="AZ146" s="4">
        <v>68559</v>
      </c>
      <c r="BA146" s="4">
        <v>798649</v>
      </c>
      <c r="BB146" s="4">
        <v>695152</v>
      </c>
      <c r="BC146" s="4">
        <v>716758</v>
      </c>
      <c r="BD146" s="4">
        <v>1411062</v>
      </c>
      <c r="BE146" s="4">
        <v>2690901</v>
      </c>
      <c r="BF146" s="4">
        <v>397743</v>
      </c>
      <c r="BG146" s="4">
        <v>2860196</v>
      </c>
      <c r="BH146" s="4">
        <v>996951</v>
      </c>
      <c r="BI146" s="4">
        <v>366578</v>
      </c>
      <c r="BJ146" s="4">
        <v>0</v>
      </c>
      <c r="BK146" s="4">
        <v>490062</v>
      </c>
      <c r="BL146" s="4">
        <v>563307</v>
      </c>
      <c r="BM146" s="4">
        <v>437298</v>
      </c>
      <c r="BN146" s="4">
        <v>361600</v>
      </c>
      <c r="BO146" s="4">
        <v>1309120</v>
      </c>
      <c r="BP146" s="4">
        <v>944759</v>
      </c>
      <c r="BQ146" s="4">
        <v>2036018</v>
      </c>
      <c r="BR146" s="4">
        <v>0</v>
      </c>
      <c r="BS146" s="4">
        <v>478224</v>
      </c>
      <c r="BT146" s="4">
        <v>716693</v>
      </c>
      <c r="BU146" s="4">
        <v>0</v>
      </c>
      <c r="BV146" s="4">
        <v>982446</v>
      </c>
      <c r="BW146" s="4">
        <v>0</v>
      </c>
      <c r="BX146" s="4">
        <v>100800</v>
      </c>
      <c r="BY146" s="4">
        <v>0</v>
      </c>
      <c r="BZ146" s="4">
        <v>0</v>
      </c>
      <c r="CA146" s="4">
        <f t="shared" si="19"/>
        <v>49675812</v>
      </c>
      <c r="CB146" s="8"/>
      <c r="CC146" s="8"/>
    </row>
    <row r="147" spans="1:81" x14ac:dyDescent="0.25">
      <c r="A147" s="80" t="s">
        <v>364</v>
      </c>
      <c r="B147" s="80" t="s">
        <v>365</v>
      </c>
      <c r="C147" s="4">
        <v>748728</v>
      </c>
      <c r="D147" s="4">
        <v>4993869</v>
      </c>
      <c r="E147" s="4">
        <v>240088</v>
      </c>
      <c r="F147" s="4">
        <v>2080560</v>
      </c>
      <c r="G147" s="4">
        <v>672578</v>
      </c>
      <c r="H147" s="4">
        <v>565511</v>
      </c>
      <c r="I147" s="4">
        <v>699725</v>
      </c>
      <c r="J147" s="4">
        <v>2989292</v>
      </c>
      <c r="K147" s="4">
        <v>497682</v>
      </c>
      <c r="L147" s="4">
        <v>472957</v>
      </c>
      <c r="M147" s="4">
        <v>294569</v>
      </c>
      <c r="N147" s="4">
        <v>5827035</v>
      </c>
      <c r="O147" s="4">
        <v>8071478</v>
      </c>
      <c r="P147" s="4">
        <v>368749</v>
      </c>
      <c r="Q147" s="4">
        <v>12333529</v>
      </c>
      <c r="R147" s="4">
        <v>2006695</v>
      </c>
      <c r="S147" s="4">
        <v>1194663</v>
      </c>
      <c r="T147" s="4">
        <v>1664094</v>
      </c>
      <c r="U147" s="4">
        <v>945019</v>
      </c>
      <c r="V147" s="4">
        <v>900713</v>
      </c>
      <c r="W147" s="4">
        <v>2274035</v>
      </c>
      <c r="X147" s="4">
        <v>287706</v>
      </c>
      <c r="Y147" s="4">
        <v>665276</v>
      </c>
      <c r="Z147" s="4">
        <v>5363728</v>
      </c>
      <c r="AA147" s="4">
        <v>598842</v>
      </c>
      <c r="AB147" s="4">
        <v>782684</v>
      </c>
      <c r="AC147" s="4">
        <v>791283</v>
      </c>
      <c r="AD147" s="4">
        <v>3960838</v>
      </c>
      <c r="AE147" s="4">
        <v>250156</v>
      </c>
      <c r="AF147" s="4">
        <v>647144</v>
      </c>
      <c r="AG147" s="4">
        <v>290923</v>
      </c>
      <c r="AH147" s="4">
        <v>2047830</v>
      </c>
      <c r="AI147" s="4">
        <v>16640674</v>
      </c>
      <c r="AJ147" s="4">
        <v>1870389</v>
      </c>
      <c r="AK147" s="4">
        <v>206169</v>
      </c>
      <c r="AL147" s="4">
        <v>340736</v>
      </c>
      <c r="AM147" s="4">
        <v>571951</v>
      </c>
      <c r="AN147" s="4">
        <v>10402415</v>
      </c>
      <c r="AO147" s="4">
        <v>539521</v>
      </c>
      <c r="AP147" s="4">
        <v>2414569</v>
      </c>
      <c r="AQ147" s="4">
        <v>3064298</v>
      </c>
      <c r="AR147" s="4">
        <v>1268224</v>
      </c>
      <c r="AS147" s="4">
        <v>639909</v>
      </c>
      <c r="AT147" s="4">
        <v>331459</v>
      </c>
      <c r="AU147" s="4">
        <v>7171058</v>
      </c>
      <c r="AV147" s="4">
        <v>2200232</v>
      </c>
      <c r="AW147" s="4">
        <v>506725</v>
      </c>
      <c r="AX147" s="4">
        <v>745875</v>
      </c>
      <c r="AY147" s="4">
        <v>4663535</v>
      </c>
      <c r="AZ147" s="4">
        <v>152004</v>
      </c>
      <c r="BA147" s="4">
        <v>915981</v>
      </c>
      <c r="BB147" s="4">
        <v>759819</v>
      </c>
      <c r="BC147" s="4">
        <v>1532299</v>
      </c>
      <c r="BD147" s="4">
        <v>2560995</v>
      </c>
      <c r="BE147" s="4">
        <v>2794533</v>
      </c>
      <c r="BF147" s="4">
        <v>3542182</v>
      </c>
      <c r="BG147" s="4">
        <v>6764638</v>
      </c>
      <c r="BH147" s="4">
        <v>6885885</v>
      </c>
      <c r="BI147" s="4">
        <v>457868</v>
      </c>
      <c r="BJ147" s="4">
        <v>1200740</v>
      </c>
      <c r="BK147" s="4">
        <v>2294794</v>
      </c>
      <c r="BL147" s="4">
        <v>603780</v>
      </c>
      <c r="BM147" s="4">
        <v>555284</v>
      </c>
      <c r="BN147" s="4">
        <v>2312029</v>
      </c>
      <c r="BO147" s="4">
        <v>2704747</v>
      </c>
      <c r="BP147" s="4">
        <v>2315296</v>
      </c>
      <c r="BQ147" s="4">
        <v>3195073</v>
      </c>
      <c r="BR147" s="4">
        <v>766996</v>
      </c>
      <c r="BS147" s="4">
        <v>635035</v>
      </c>
      <c r="BT147" s="4">
        <v>1196911</v>
      </c>
      <c r="BU147" s="4">
        <v>2188844</v>
      </c>
      <c r="BV147" s="4">
        <v>4257186</v>
      </c>
      <c r="BW147" s="4">
        <v>4496184</v>
      </c>
      <c r="BX147" s="4">
        <v>3078337.23</v>
      </c>
      <c r="BY147" s="4">
        <v>2988575</v>
      </c>
      <c r="BZ147" s="4">
        <v>0</v>
      </c>
      <c r="CA147" s="4">
        <f t="shared" si="19"/>
        <v>180261733.22999999</v>
      </c>
      <c r="CB147" s="8"/>
      <c r="CC147" s="8"/>
    </row>
    <row r="148" spans="1:81" x14ac:dyDescent="0.25">
      <c r="A148" s="80" t="s">
        <v>366</v>
      </c>
      <c r="B148" s="80" t="s">
        <v>367</v>
      </c>
      <c r="C148" s="4">
        <v>179854</v>
      </c>
      <c r="D148" s="4">
        <v>1199591</v>
      </c>
      <c r="E148" s="4">
        <v>57672</v>
      </c>
      <c r="F148" s="4">
        <v>0</v>
      </c>
      <c r="G148" s="4">
        <v>161562</v>
      </c>
      <c r="H148" s="4">
        <v>135843</v>
      </c>
      <c r="I148" s="4">
        <v>168083</v>
      </c>
      <c r="J148" s="4">
        <v>718066</v>
      </c>
      <c r="K148" s="4">
        <v>119549</v>
      </c>
      <c r="L148" s="4">
        <v>113610</v>
      </c>
      <c r="M148" s="4">
        <v>70759</v>
      </c>
      <c r="N148" s="4">
        <v>1399728</v>
      </c>
      <c r="O148" s="4">
        <v>1938872</v>
      </c>
      <c r="P148" s="4">
        <v>88578</v>
      </c>
      <c r="Q148" s="4">
        <v>2962670</v>
      </c>
      <c r="R148" s="4">
        <v>482034</v>
      </c>
      <c r="S148" s="4">
        <v>286973</v>
      </c>
      <c r="T148" s="4">
        <v>399736</v>
      </c>
      <c r="U148" s="4">
        <v>230043</v>
      </c>
      <c r="V148" s="4">
        <v>216363</v>
      </c>
      <c r="W148" s="4">
        <v>546252</v>
      </c>
      <c r="X148" s="4">
        <v>69111</v>
      </c>
      <c r="Y148" s="4">
        <v>159808</v>
      </c>
      <c r="Z148" s="4">
        <v>1288436</v>
      </c>
      <c r="AA148" s="4">
        <v>143849</v>
      </c>
      <c r="AB148" s="4">
        <v>188011</v>
      </c>
      <c r="AC148" s="4">
        <v>190076</v>
      </c>
      <c r="AD148" s="4">
        <v>951444</v>
      </c>
      <c r="AE148" s="4">
        <v>60091</v>
      </c>
      <c r="AF148" s="4">
        <v>155452</v>
      </c>
      <c r="AG148" s="4">
        <v>69883</v>
      </c>
      <c r="AH148" s="4">
        <v>491915</v>
      </c>
      <c r="AI148" s="4">
        <v>3997302</v>
      </c>
      <c r="AJ148" s="4">
        <v>449291</v>
      </c>
      <c r="AK148" s="4">
        <v>49524</v>
      </c>
      <c r="AL148" s="4">
        <v>81849</v>
      </c>
      <c r="AM148" s="4">
        <v>137390</v>
      </c>
      <c r="AN148" s="4">
        <v>2498792</v>
      </c>
      <c r="AO148" s="4">
        <v>129600</v>
      </c>
      <c r="AP148" s="4">
        <v>580010</v>
      </c>
      <c r="AQ148" s="4">
        <v>736083</v>
      </c>
      <c r="AR148" s="4">
        <v>304643</v>
      </c>
      <c r="AS148" s="4">
        <v>153714</v>
      </c>
      <c r="AT148" s="4">
        <v>79620</v>
      </c>
      <c r="AU148" s="4">
        <v>1722579</v>
      </c>
      <c r="AV148" s="4">
        <v>528524</v>
      </c>
      <c r="AW148" s="4">
        <v>121722</v>
      </c>
      <c r="AX148" s="4">
        <v>179169</v>
      </c>
      <c r="AY148" s="4">
        <v>1120240</v>
      </c>
      <c r="AZ148" s="4">
        <v>36513</v>
      </c>
      <c r="BA148" s="4">
        <v>220030</v>
      </c>
      <c r="BB148" s="4">
        <v>182518</v>
      </c>
      <c r="BC148" s="4">
        <v>368078</v>
      </c>
      <c r="BD148" s="4">
        <v>615183</v>
      </c>
      <c r="BE148" s="4">
        <v>675941</v>
      </c>
      <c r="BF148" s="4">
        <v>850878</v>
      </c>
      <c r="BG148" s="4">
        <v>1624952</v>
      </c>
      <c r="BH148" s="4">
        <v>1654077</v>
      </c>
      <c r="BI148" s="4">
        <v>109986</v>
      </c>
      <c r="BJ148" s="4">
        <v>288433</v>
      </c>
      <c r="BK148" s="4">
        <v>551239</v>
      </c>
      <c r="BL148" s="4">
        <v>145036</v>
      </c>
      <c r="BM148" s="4">
        <v>133386</v>
      </c>
      <c r="BN148" s="4">
        <v>555379</v>
      </c>
      <c r="BO148" s="4">
        <v>649715</v>
      </c>
      <c r="BP148" s="4">
        <v>556163</v>
      </c>
      <c r="BQ148" s="4">
        <v>767497</v>
      </c>
      <c r="BR148" s="4">
        <v>184242</v>
      </c>
      <c r="BS148" s="4">
        <v>152543</v>
      </c>
      <c r="BT148" s="4">
        <v>287513</v>
      </c>
      <c r="BU148" s="4">
        <v>525788</v>
      </c>
      <c r="BV148" s="4">
        <v>1022630</v>
      </c>
      <c r="BW148" s="4">
        <v>1080041</v>
      </c>
      <c r="BX148" s="4">
        <v>739455.74</v>
      </c>
      <c r="BY148" s="4">
        <v>717894</v>
      </c>
      <c r="BZ148" s="4">
        <v>0</v>
      </c>
      <c r="CA148" s="4">
        <f t="shared" si="19"/>
        <v>42809076.740000002</v>
      </c>
      <c r="CB148" s="8"/>
      <c r="CC148" s="8"/>
    </row>
    <row r="149" spans="1:81" x14ac:dyDescent="0.25">
      <c r="A149" s="80" t="s">
        <v>368</v>
      </c>
      <c r="B149" s="80" t="s">
        <v>234</v>
      </c>
      <c r="C149" s="4">
        <v>95115</v>
      </c>
      <c r="D149" s="4">
        <v>601048</v>
      </c>
      <c r="E149" s="4">
        <v>0</v>
      </c>
      <c r="F149" s="4">
        <v>499777</v>
      </c>
      <c r="G149" s="4">
        <v>0</v>
      </c>
      <c r="H149" s="4">
        <v>0</v>
      </c>
      <c r="I149" s="4">
        <v>0</v>
      </c>
      <c r="J149" s="4">
        <v>287460</v>
      </c>
      <c r="K149" s="4">
        <v>360837</v>
      </c>
      <c r="L149" s="4">
        <v>0</v>
      </c>
      <c r="M149" s="4">
        <v>0</v>
      </c>
      <c r="N149" s="4">
        <v>392134</v>
      </c>
      <c r="O149" s="4">
        <v>391904</v>
      </c>
      <c r="P149" s="4">
        <v>0</v>
      </c>
      <c r="Q149" s="4">
        <v>439625</v>
      </c>
      <c r="R149" s="4">
        <v>259348</v>
      </c>
      <c r="S149" s="4">
        <v>181145</v>
      </c>
      <c r="T149" s="4">
        <v>315826</v>
      </c>
      <c r="U149" s="4">
        <v>0</v>
      </c>
      <c r="V149" s="4">
        <v>279585</v>
      </c>
      <c r="W149" s="4">
        <v>355044</v>
      </c>
      <c r="X149" s="4">
        <v>0</v>
      </c>
      <c r="Y149" s="4">
        <v>142844</v>
      </c>
      <c r="Z149" s="4">
        <v>442639</v>
      </c>
      <c r="AA149" s="4">
        <v>0</v>
      </c>
      <c r="AB149" s="4">
        <v>179126</v>
      </c>
      <c r="AC149" s="4">
        <v>44436</v>
      </c>
      <c r="AD149" s="4">
        <v>480012</v>
      </c>
      <c r="AE149" s="4">
        <v>0</v>
      </c>
      <c r="AF149" s="4">
        <v>0</v>
      </c>
      <c r="AG149" s="4">
        <v>0</v>
      </c>
      <c r="AH149" s="4">
        <v>248212</v>
      </c>
      <c r="AI149" s="4">
        <v>823737</v>
      </c>
      <c r="AJ149" s="4">
        <v>269728</v>
      </c>
      <c r="AK149" s="4">
        <v>0</v>
      </c>
      <c r="AL149" s="4">
        <v>0</v>
      </c>
      <c r="AM149" s="4">
        <v>155172</v>
      </c>
      <c r="AN149" s="4">
        <v>830477</v>
      </c>
      <c r="AO149" s="4">
        <v>0</v>
      </c>
      <c r="AP149" s="4">
        <v>339639</v>
      </c>
      <c r="AQ149" s="4">
        <v>170122</v>
      </c>
      <c r="AR149" s="4">
        <v>185106</v>
      </c>
      <c r="AS149" s="4">
        <v>0</v>
      </c>
      <c r="AT149" s="4">
        <v>0</v>
      </c>
      <c r="AU149" s="4">
        <v>291533</v>
      </c>
      <c r="AV149" s="4">
        <v>590697</v>
      </c>
      <c r="AW149" s="4">
        <v>194329</v>
      </c>
      <c r="AX149" s="4">
        <v>0</v>
      </c>
      <c r="AY149" s="4">
        <v>0</v>
      </c>
      <c r="AZ149" s="4">
        <v>0</v>
      </c>
      <c r="BA149" s="4">
        <v>141002</v>
      </c>
      <c r="BB149" s="4">
        <v>196287</v>
      </c>
      <c r="BC149" s="4">
        <v>254874</v>
      </c>
      <c r="BD149" s="4">
        <v>268971</v>
      </c>
      <c r="BE149" s="4">
        <v>0</v>
      </c>
      <c r="BF149" s="4">
        <v>549724</v>
      </c>
      <c r="BG149" s="4">
        <v>788344</v>
      </c>
      <c r="BH149" s="4">
        <v>567162</v>
      </c>
      <c r="BI149" s="4">
        <v>86078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451877</v>
      </c>
      <c r="BQ149" s="4">
        <v>415057</v>
      </c>
      <c r="BR149" s="4">
        <v>0</v>
      </c>
      <c r="BS149" s="4">
        <v>198200</v>
      </c>
      <c r="BT149" s="4">
        <v>0</v>
      </c>
      <c r="BU149" s="4">
        <v>245274</v>
      </c>
      <c r="BV149" s="4">
        <v>408883</v>
      </c>
      <c r="BW149" s="4">
        <v>0</v>
      </c>
      <c r="BX149" s="4">
        <v>0</v>
      </c>
      <c r="BY149" s="4">
        <v>0</v>
      </c>
      <c r="BZ149" s="4">
        <v>0</v>
      </c>
      <c r="CA149" s="4">
        <f t="shared" si="19"/>
        <v>14418390</v>
      </c>
      <c r="CB149" s="8"/>
      <c r="CC149" s="8"/>
    </row>
    <row r="150" spans="1:81" x14ac:dyDescent="0.25">
      <c r="A150" s="80" t="s">
        <v>369</v>
      </c>
      <c r="B150" s="80" t="s">
        <v>370</v>
      </c>
      <c r="C150" s="4">
        <v>11674</v>
      </c>
      <c r="D150" s="4">
        <v>168000</v>
      </c>
      <c r="E150" s="4">
        <v>48370</v>
      </c>
      <c r="F150" s="4">
        <v>448576</v>
      </c>
      <c r="G150" s="4">
        <v>101973</v>
      </c>
      <c r="H150" s="4">
        <v>21886</v>
      </c>
      <c r="I150" s="4">
        <v>22922</v>
      </c>
      <c r="J150" s="4">
        <v>286143</v>
      </c>
      <c r="K150" s="4">
        <v>21674</v>
      </c>
      <c r="L150" s="4">
        <v>24887</v>
      </c>
      <c r="M150" s="4">
        <v>20715</v>
      </c>
      <c r="N150" s="4">
        <v>10000</v>
      </c>
      <c r="O150" s="4">
        <v>439130</v>
      </c>
      <c r="P150" s="4">
        <v>12158</v>
      </c>
      <c r="Q150" s="4">
        <v>700013</v>
      </c>
      <c r="R150" s="4">
        <v>165569</v>
      </c>
      <c r="S150" s="4">
        <v>71256</v>
      </c>
      <c r="T150" s="4">
        <v>128359</v>
      </c>
      <c r="U150" s="4">
        <v>58337</v>
      </c>
      <c r="V150" s="4">
        <v>146820</v>
      </c>
      <c r="W150" s="4">
        <v>103643</v>
      </c>
      <c r="X150" s="4">
        <v>8556</v>
      </c>
      <c r="Y150" s="4">
        <v>81822</v>
      </c>
      <c r="Z150" s="4">
        <v>150571</v>
      </c>
      <c r="AA150" s="4">
        <v>52479</v>
      </c>
      <c r="AB150" s="4">
        <v>21691</v>
      </c>
      <c r="AC150" s="4">
        <v>12100</v>
      </c>
      <c r="AD150" s="4">
        <v>162056</v>
      </c>
      <c r="AE150" s="4">
        <v>41065</v>
      </c>
      <c r="AF150" s="4">
        <v>79969</v>
      </c>
      <c r="AG150" s="4">
        <v>14362</v>
      </c>
      <c r="AH150" s="4">
        <v>143910</v>
      </c>
      <c r="AI150" s="4">
        <v>725745</v>
      </c>
      <c r="AJ150" s="4">
        <v>48272</v>
      </c>
      <c r="AK150" s="4">
        <v>20575</v>
      </c>
      <c r="AL150" s="4">
        <v>19389</v>
      </c>
      <c r="AM150" s="4">
        <v>50230</v>
      </c>
      <c r="AN150" s="4">
        <v>861809</v>
      </c>
      <c r="AO150" s="4">
        <v>47979</v>
      </c>
      <c r="AP150" s="4">
        <v>136308</v>
      </c>
      <c r="AQ150" s="4">
        <v>416213</v>
      </c>
      <c r="AR150" s="4">
        <v>139078</v>
      </c>
      <c r="AS150" s="4">
        <v>29612</v>
      </c>
      <c r="AT150" s="4">
        <v>120167</v>
      </c>
      <c r="AU150" s="4">
        <v>171407</v>
      </c>
      <c r="AV150" s="4">
        <v>110534</v>
      </c>
      <c r="AW150" s="4">
        <v>42085</v>
      </c>
      <c r="AX150" s="4">
        <v>36415</v>
      </c>
      <c r="AY150" s="4">
        <v>188847</v>
      </c>
      <c r="AZ150" s="4">
        <v>5969</v>
      </c>
      <c r="BA150" s="4">
        <v>117314</v>
      </c>
      <c r="BB150" s="4">
        <v>226254</v>
      </c>
      <c r="BC150" s="4">
        <v>98350</v>
      </c>
      <c r="BD150" s="4">
        <v>97145</v>
      </c>
      <c r="BE150" s="4">
        <v>243013</v>
      </c>
      <c r="BF150" s="4">
        <v>180925</v>
      </c>
      <c r="BG150" s="4">
        <v>270089</v>
      </c>
      <c r="BH150" s="4">
        <v>176694</v>
      </c>
      <c r="BI150" s="4">
        <v>148213</v>
      </c>
      <c r="BJ150" s="4">
        <v>66514</v>
      </c>
      <c r="BK150" s="4">
        <v>99855</v>
      </c>
      <c r="BL150" s="4">
        <v>23381</v>
      </c>
      <c r="BM150" s="4">
        <v>43955</v>
      </c>
      <c r="BN150" s="4">
        <v>82300</v>
      </c>
      <c r="BO150" s="4">
        <v>219789</v>
      </c>
      <c r="BP150" s="4">
        <v>58960</v>
      </c>
      <c r="BQ150" s="4">
        <v>155791</v>
      </c>
      <c r="BR150" s="4">
        <v>119353</v>
      </c>
      <c r="BS150" s="4">
        <v>80246</v>
      </c>
      <c r="BT150" s="4">
        <v>83812</v>
      </c>
      <c r="BU150" s="4">
        <v>30221</v>
      </c>
      <c r="BV150" s="4">
        <v>346570</v>
      </c>
      <c r="BW150" s="4">
        <v>69476</v>
      </c>
      <c r="BX150" s="4">
        <v>105680.1</v>
      </c>
      <c r="BY150" s="4">
        <v>89781</v>
      </c>
      <c r="BZ150" s="4">
        <v>0</v>
      </c>
      <c r="CA150" s="4">
        <f t="shared" si="19"/>
        <v>10185001.1</v>
      </c>
      <c r="CB150" s="8"/>
      <c r="CC150" s="8"/>
    </row>
    <row r="151" spans="1:81" x14ac:dyDescent="0.25">
      <c r="A151" s="80" t="s">
        <v>371</v>
      </c>
      <c r="B151" s="80" t="s">
        <v>372</v>
      </c>
      <c r="C151" s="4">
        <v>0</v>
      </c>
      <c r="D151" s="4">
        <v>0</v>
      </c>
      <c r="E151" s="4">
        <v>0</v>
      </c>
      <c r="F151" s="4">
        <v>437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f t="shared" si="19"/>
        <v>437</v>
      </c>
      <c r="CB151" s="8"/>
      <c r="CC151" s="8"/>
    </row>
    <row r="152" spans="1:81" x14ac:dyDescent="0.25">
      <c r="A152" s="80" t="s">
        <v>373</v>
      </c>
      <c r="B152" s="80" t="s">
        <v>374</v>
      </c>
      <c r="C152" s="4">
        <v>26768</v>
      </c>
      <c r="D152" s="4">
        <v>155677</v>
      </c>
      <c r="E152" s="4">
        <v>529651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157089</v>
      </c>
      <c r="M152" s="4">
        <v>72393</v>
      </c>
      <c r="N152" s="4">
        <v>346877</v>
      </c>
      <c r="O152" s="4">
        <v>181636</v>
      </c>
      <c r="P152" s="4">
        <v>0</v>
      </c>
      <c r="Q152" s="4">
        <v>1845000</v>
      </c>
      <c r="R152" s="4">
        <v>0</v>
      </c>
      <c r="S152" s="4">
        <v>434677</v>
      </c>
      <c r="T152" s="4">
        <v>229272</v>
      </c>
      <c r="U152" s="4">
        <v>154000</v>
      </c>
      <c r="V152" s="4">
        <v>671377</v>
      </c>
      <c r="W152" s="4">
        <v>76012</v>
      </c>
      <c r="X152" s="4">
        <v>0</v>
      </c>
      <c r="Y152" s="4">
        <v>108150</v>
      </c>
      <c r="Z152" s="4">
        <v>146648</v>
      </c>
      <c r="AA152" s="4">
        <v>149560</v>
      </c>
      <c r="AB152" s="4">
        <v>0</v>
      </c>
      <c r="AC152" s="4">
        <v>0</v>
      </c>
      <c r="AD152" s="4">
        <v>898108</v>
      </c>
      <c r="AE152" s="4">
        <v>136000</v>
      </c>
      <c r="AF152" s="4">
        <v>122557</v>
      </c>
      <c r="AG152" s="4">
        <v>0</v>
      </c>
      <c r="AH152" s="4">
        <v>176156</v>
      </c>
      <c r="AI152" s="4">
        <v>1022292</v>
      </c>
      <c r="AJ152" s="4">
        <v>0</v>
      </c>
      <c r="AK152" s="4">
        <v>108540</v>
      </c>
      <c r="AL152" s="4">
        <v>0</v>
      </c>
      <c r="AM152" s="4">
        <v>17273</v>
      </c>
      <c r="AN152" s="4">
        <v>238000</v>
      </c>
      <c r="AO152" s="4">
        <v>333557</v>
      </c>
      <c r="AP152" s="4">
        <v>239613</v>
      </c>
      <c r="AQ152" s="4">
        <v>0</v>
      </c>
      <c r="AR152" s="4">
        <v>224803</v>
      </c>
      <c r="AS152" s="4">
        <v>257729</v>
      </c>
      <c r="AT152" s="4">
        <v>437674</v>
      </c>
      <c r="AU152" s="4">
        <v>147590</v>
      </c>
      <c r="AV152" s="4">
        <v>588902</v>
      </c>
      <c r="AW152" s="4">
        <v>0</v>
      </c>
      <c r="AX152" s="4">
        <v>377202</v>
      </c>
      <c r="AY152" s="4">
        <v>393842</v>
      </c>
      <c r="AZ152" s="4">
        <v>14082</v>
      </c>
      <c r="BA152" s="4">
        <v>0</v>
      </c>
      <c r="BB152" s="4">
        <v>0</v>
      </c>
      <c r="BC152" s="4">
        <v>0</v>
      </c>
      <c r="BD152" s="4">
        <v>0</v>
      </c>
      <c r="BE152" s="4">
        <v>458434</v>
      </c>
      <c r="BF152" s="4">
        <v>0</v>
      </c>
      <c r="BG152" s="4">
        <v>1005887</v>
      </c>
      <c r="BH152" s="4">
        <v>180631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219984</v>
      </c>
      <c r="BQ152" s="4">
        <v>1125415</v>
      </c>
      <c r="BR152" s="4">
        <v>0</v>
      </c>
      <c r="BS152" s="4">
        <v>557080</v>
      </c>
      <c r="BT152" s="4">
        <v>55799</v>
      </c>
      <c r="BU152" s="4">
        <v>0</v>
      </c>
      <c r="BV152" s="4">
        <v>501257</v>
      </c>
      <c r="BW152" s="4">
        <v>0</v>
      </c>
      <c r="BX152" s="4">
        <v>813000</v>
      </c>
      <c r="BY152" s="4">
        <v>1532000</v>
      </c>
      <c r="BZ152" s="4">
        <v>0</v>
      </c>
      <c r="CA152" s="4">
        <f t="shared" si="19"/>
        <v>17468194</v>
      </c>
      <c r="CB152" s="8"/>
      <c r="CC152" s="8"/>
    </row>
    <row r="153" spans="1:81" x14ac:dyDescent="0.25">
      <c r="A153" s="80" t="s">
        <v>375</v>
      </c>
      <c r="B153" s="80" t="s">
        <v>254</v>
      </c>
      <c r="C153" s="4">
        <v>65175</v>
      </c>
      <c r="D153" s="4">
        <v>454025</v>
      </c>
      <c r="E153" s="4">
        <v>23650</v>
      </c>
      <c r="F153" s="4">
        <v>196350</v>
      </c>
      <c r="G153" s="4">
        <v>68475</v>
      </c>
      <c r="H153" s="4">
        <v>52525</v>
      </c>
      <c r="I153" s="4">
        <v>58300</v>
      </c>
      <c r="J153" s="4">
        <v>254650</v>
      </c>
      <c r="K153" s="4">
        <v>44000</v>
      </c>
      <c r="L153" s="4">
        <v>44275</v>
      </c>
      <c r="M153" s="4">
        <v>29150</v>
      </c>
      <c r="N153" s="4">
        <v>496375</v>
      </c>
      <c r="O153" s="4">
        <v>658900</v>
      </c>
      <c r="P153" s="4">
        <v>34650</v>
      </c>
      <c r="Q153" s="4">
        <v>1074889</v>
      </c>
      <c r="R153" s="4">
        <v>171600</v>
      </c>
      <c r="S153" s="4">
        <v>107525</v>
      </c>
      <c r="T153" s="4">
        <v>143825</v>
      </c>
      <c r="U153" s="4">
        <v>87450</v>
      </c>
      <c r="V153" s="4">
        <v>97075</v>
      </c>
      <c r="W153" s="4">
        <v>217800</v>
      </c>
      <c r="X153" s="4">
        <v>26125</v>
      </c>
      <c r="Y153" s="4">
        <v>67100</v>
      </c>
      <c r="Z153" s="4">
        <v>472175</v>
      </c>
      <c r="AA153" s="4">
        <v>49775</v>
      </c>
      <c r="AB153" s="4">
        <v>72875</v>
      </c>
      <c r="AC153" s="4">
        <v>73150</v>
      </c>
      <c r="AD153" s="4">
        <v>394901</v>
      </c>
      <c r="AE153" s="4">
        <v>22550</v>
      </c>
      <c r="AF153" s="4">
        <v>66825</v>
      </c>
      <c r="AG153" s="4">
        <v>26675</v>
      </c>
      <c r="AH153" s="4">
        <v>185075</v>
      </c>
      <c r="AI153" s="4">
        <v>1507131</v>
      </c>
      <c r="AJ153" s="4">
        <v>171463</v>
      </c>
      <c r="AK153" s="4">
        <v>20350</v>
      </c>
      <c r="AL153" s="4">
        <v>29975</v>
      </c>
      <c r="AM153" s="4">
        <v>55825</v>
      </c>
      <c r="AN153" s="4">
        <v>909425</v>
      </c>
      <c r="AO153" s="4">
        <v>48950</v>
      </c>
      <c r="AP153" s="4">
        <v>209512</v>
      </c>
      <c r="AQ153" s="4">
        <v>271975</v>
      </c>
      <c r="AR153" s="4">
        <v>111375</v>
      </c>
      <c r="AS153" s="4">
        <v>59950</v>
      </c>
      <c r="AT153" s="4">
        <v>27775</v>
      </c>
      <c r="AU153" s="4">
        <v>598950</v>
      </c>
      <c r="AV153" s="4">
        <v>187000</v>
      </c>
      <c r="AW153" s="4">
        <v>46200</v>
      </c>
      <c r="AX153" s="4">
        <v>69575</v>
      </c>
      <c r="AY153" s="4">
        <v>383075</v>
      </c>
      <c r="AZ153" s="4">
        <v>14575</v>
      </c>
      <c r="BA153" s="4">
        <v>84700</v>
      </c>
      <c r="BB153" s="4">
        <v>63800</v>
      </c>
      <c r="BC153" s="4">
        <v>136400</v>
      </c>
      <c r="BD153" s="4">
        <v>234575</v>
      </c>
      <c r="BE153" s="4">
        <v>232650</v>
      </c>
      <c r="BF153" s="4">
        <v>303600</v>
      </c>
      <c r="BG153" s="4">
        <v>557975</v>
      </c>
      <c r="BH153" s="4">
        <v>570900</v>
      </c>
      <c r="BI153" s="4">
        <v>49500</v>
      </c>
      <c r="BJ153" s="4">
        <v>104500</v>
      </c>
      <c r="BK153" s="4">
        <v>189200</v>
      </c>
      <c r="BL153" s="4">
        <v>55550</v>
      </c>
      <c r="BM153" s="4">
        <v>51150</v>
      </c>
      <c r="BN153" s="4">
        <v>201025</v>
      </c>
      <c r="BO153" s="4">
        <v>225225</v>
      </c>
      <c r="BP153" s="4">
        <v>179300</v>
      </c>
      <c r="BQ153" s="4">
        <v>276925</v>
      </c>
      <c r="BR153" s="4">
        <v>72600</v>
      </c>
      <c r="BS153" s="4">
        <v>72744</v>
      </c>
      <c r="BT153" s="4">
        <v>104500</v>
      </c>
      <c r="BU153" s="4">
        <v>180950</v>
      </c>
      <c r="BV153" s="4">
        <v>364925</v>
      </c>
      <c r="BW153" s="4">
        <v>379500</v>
      </c>
      <c r="BX153" s="4">
        <v>71225</v>
      </c>
      <c r="BY153" s="4">
        <v>42675</v>
      </c>
      <c r="BZ153" s="4">
        <v>0</v>
      </c>
      <c r="CA153" s="4">
        <f t="shared" si="19"/>
        <v>15367065</v>
      </c>
      <c r="CB153" s="8"/>
      <c r="CC153" s="8"/>
    </row>
    <row r="154" spans="1:81" x14ac:dyDescent="0.25">
      <c r="A154" s="80" t="s">
        <v>376</v>
      </c>
      <c r="B154" s="80" t="s">
        <v>377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0</v>
      </c>
      <c r="BX154" s="4">
        <v>78570892</v>
      </c>
      <c r="BY154" s="4">
        <v>80102088</v>
      </c>
      <c r="BZ154" s="4">
        <v>0</v>
      </c>
      <c r="CA154" s="4">
        <f t="shared" si="19"/>
        <v>158672980</v>
      </c>
      <c r="CB154" s="8"/>
      <c r="CC154" s="8"/>
    </row>
    <row r="155" spans="1:81" x14ac:dyDescent="0.25">
      <c r="A155" s="80" t="s">
        <v>378</v>
      </c>
      <c r="B155" s="80" t="s">
        <v>379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f t="shared" si="19"/>
        <v>0</v>
      </c>
      <c r="CB155" s="8"/>
      <c r="CC155" s="8"/>
    </row>
    <row r="156" spans="1:81" x14ac:dyDescent="0.25">
      <c r="A156" s="80" t="s">
        <v>380</v>
      </c>
      <c r="B156" s="80" t="s">
        <v>381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f t="shared" si="19"/>
        <v>0</v>
      </c>
      <c r="CB156" s="8"/>
      <c r="CC156" s="8"/>
    </row>
    <row r="157" spans="1:81" x14ac:dyDescent="0.25">
      <c r="A157" s="80" t="s">
        <v>382</v>
      </c>
      <c r="B157" s="80" t="s">
        <v>383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f t="shared" si="19"/>
        <v>0</v>
      </c>
      <c r="CB157" s="8"/>
      <c r="CC157" s="8"/>
    </row>
    <row r="158" spans="1:81" x14ac:dyDescent="0.25">
      <c r="A158" s="80" t="s">
        <v>384</v>
      </c>
      <c r="B158" s="80" t="s">
        <v>385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4159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10545</v>
      </c>
      <c r="BT158" s="4">
        <v>0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f t="shared" si="19"/>
        <v>14704</v>
      </c>
      <c r="CB158" s="8"/>
      <c r="CC158" s="8"/>
    </row>
    <row r="159" spans="1:81" x14ac:dyDescent="0.25">
      <c r="A159" s="80" t="s">
        <v>386</v>
      </c>
      <c r="B159" s="80" t="s">
        <v>387</v>
      </c>
      <c r="C159" s="4">
        <v>3286</v>
      </c>
      <c r="D159" s="4">
        <v>89347</v>
      </c>
      <c r="E159" s="4">
        <v>0</v>
      </c>
      <c r="F159" s="4">
        <v>0</v>
      </c>
      <c r="G159" s="4">
        <v>171567</v>
      </c>
      <c r="H159" s="4">
        <v>0</v>
      </c>
      <c r="I159" s="4">
        <v>0</v>
      </c>
      <c r="J159" s="4">
        <v>152002</v>
      </c>
      <c r="K159" s="4">
        <v>0</v>
      </c>
      <c r="L159" s="4">
        <v>115355</v>
      </c>
      <c r="M159" s="4">
        <v>0</v>
      </c>
      <c r="N159" s="4">
        <v>0</v>
      </c>
      <c r="O159" s="4">
        <v>0</v>
      </c>
      <c r="P159" s="4">
        <v>0</v>
      </c>
      <c r="Q159" s="4">
        <v>323757</v>
      </c>
      <c r="R159" s="4">
        <v>0</v>
      </c>
      <c r="S159" s="4">
        <v>0</v>
      </c>
      <c r="T159" s="4">
        <v>0</v>
      </c>
      <c r="U159" s="4">
        <v>243838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180436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84976</v>
      </c>
      <c r="AJ159" s="4">
        <v>0</v>
      </c>
      <c r="AK159" s="4">
        <v>0</v>
      </c>
      <c r="AL159" s="4">
        <v>0</v>
      </c>
      <c r="AM159" s="4">
        <v>244535</v>
      </c>
      <c r="AN159" s="4">
        <v>0</v>
      </c>
      <c r="AO159" s="4">
        <v>44923</v>
      </c>
      <c r="AP159" s="4">
        <v>0</v>
      </c>
      <c r="AQ159" s="4">
        <v>191603</v>
      </c>
      <c r="AR159" s="4">
        <v>300000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148340</v>
      </c>
      <c r="AZ159" s="4">
        <v>0</v>
      </c>
      <c r="BA159" s="4">
        <v>0</v>
      </c>
      <c r="BB159" s="4">
        <v>0</v>
      </c>
      <c r="BC159" s="4">
        <v>154216</v>
      </c>
      <c r="BD159" s="4">
        <v>0</v>
      </c>
      <c r="BE159" s="4">
        <v>116382</v>
      </c>
      <c r="BF159" s="4">
        <v>0</v>
      </c>
      <c r="BG159" s="4">
        <v>0</v>
      </c>
      <c r="BH159" s="4">
        <v>137981</v>
      </c>
      <c r="BI159" s="4">
        <v>1958</v>
      </c>
      <c r="BJ159" s="4">
        <v>0</v>
      </c>
      <c r="BK159" s="4">
        <v>300000</v>
      </c>
      <c r="BL159" s="4">
        <v>0</v>
      </c>
      <c r="BM159" s="4">
        <v>0</v>
      </c>
      <c r="BN159" s="4">
        <v>0</v>
      </c>
      <c r="BO159" s="4">
        <v>111535</v>
      </c>
      <c r="BP159" s="4">
        <v>0</v>
      </c>
      <c r="BQ159" s="4">
        <v>0</v>
      </c>
      <c r="BR159" s="4">
        <v>0</v>
      </c>
      <c r="BS159" s="4">
        <v>0</v>
      </c>
      <c r="BT159" s="4">
        <v>141120</v>
      </c>
      <c r="BU159" s="4">
        <v>0</v>
      </c>
      <c r="BV159" s="4">
        <v>0</v>
      </c>
      <c r="BW159" s="4">
        <v>0</v>
      </c>
      <c r="BX159" s="4">
        <v>0</v>
      </c>
      <c r="BY159" s="4">
        <v>96585</v>
      </c>
      <c r="BZ159" s="4">
        <v>0</v>
      </c>
      <c r="CA159" s="4">
        <f t="shared" si="19"/>
        <v>3353742</v>
      </c>
      <c r="CB159" s="8"/>
      <c r="CC159" s="8"/>
    </row>
    <row r="160" spans="1:81" x14ac:dyDescent="0.25">
      <c r="A160" s="80" t="s">
        <v>388</v>
      </c>
      <c r="B160" s="80" t="s">
        <v>389</v>
      </c>
      <c r="C160" s="4">
        <v>25407</v>
      </c>
      <c r="D160" s="4">
        <v>24381</v>
      </c>
      <c r="E160" s="4">
        <v>855</v>
      </c>
      <c r="F160" s="4">
        <v>21161</v>
      </c>
      <c r="G160" s="4">
        <v>3846</v>
      </c>
      <c r="H160" s="4">
        <v>5292</v>
      </c>
      <c r="I160" s="4">
        <v>3496</v>
      </c>
      <c r="J160" s="4">
        <v>16419</v>
      </c>
      <c r="K160" s="4">
        <v>4899</v>
      </c>
      <c r="L160" s="4">
        <v>5664</v>
      </c>
      <c r="M160" s="4">
        <v>5383</v>
      </c>
      <c r="N160" s="4">
        <v>32687</v>
      </c>
      <c r="O160" s="4">
        <v>41165</v>
      </c>
      <c r="P160" s="4">
        <v>2221</v>
      </c>
      <c r="Q160" s="4">
        <v>138984</v>
      </c>
      <c r="R160" s="4">
        <v>19134</v>
      </c>
      <c r="S160" s="4">
        <v>6451</v>
      </c>
      <c r="T160" s="4">
        <v>20146</v>
      </c>
      <c r="U160" s="4">
        <v>10851</v>
      </c>
      <c r="V160" s="4">
        <v>12997</v>
      </c>
      <c r="W160" s="4">
        <v>33130</v>
      </c>
      <c r="X160" s="4">
        <v>3182</v>
      </c>
      <c r="Y160" s="4">
        <v>40755</v>
      </c>
      <c r="Z160" s="4">
        <v>31069</v>
      </c>
      <c r="AA160" s="4">
        <v>3868</v>
      </c>
      <c r="AB160" s="4">
        <v>8887</v>
      </c>
      <c r="AC160" s="4">
        <v>1559</v>
      </c>
      <c r="AD160" s="4">
        <v>43103</v>
      </c>
      <c r="AE160" s="4">
        <v>2433</v>
      </c>
      <c r="AF160" s="4">
        <v>2914</v>
      </c>
      <c r="AG160" s="4">
        <v>3149</v>
      </c>
      <c r="AH160" s="4">
        <v>11194</v>
      </c>
      <c r="AI160" s="4">
        <v>86734</v>
      </c>
      <c r="AJ160" s="4">
        <v>8156</v>
      </c>
      <c r="AK160" s="4">
        <v>1942</v>
      </c>
      <c r="AL160" s="4">
        <v>9843</v>
      </c>
      <c r="AM160" s="4">
        <v>3508</v>
      </c>
      <c r="AN160" s="4">
        <v>6000</v>
      </c>
      <c r="AO160" s="4">
        <v>0</v>
      </c>
      <c r="AP160" s="4">
        <v>4878</v>
      </c>
      <c r="AQ160" s="4">
        <v>18321</v>
      </c>
      <c r="AR160" s="4">
        <v>0</v>
      </c>
      <c r="AS160" s="4">
        <v>2853</v>
      </c>
      <c r="AT160" s="4">
        <v>4621</v>
      </c>
      <c r="AU160" s="4">
        <v>47417</v>
      </c>
      <c r="AV160" s="4">
        <v>7659</v>
      </c>
      <c r="AW160" s="4">
        <v>3362</v>
      </c>
      <c r="AX160" s="4">
        <v>2567</v>
      </c>
      <c r="AY160" s="4">
        <v>27343</v>
      </c>
      <c r="AZ160" s="4">
        <v>2393</v>
      </c>
      <c r="BA160" s="4">
        <v>4182</v>
      </c>
      <c r="BB160" s="4">
        <v>0</v>
      </c>
      <c r="BC160" s="4">
        <v>9729</v>
      </c>
      <c r="BD160" s="4">
        <v>15555</v>
      </c>
      <c r="BE160" s="4">
        <v>21890</v>
      </c>
      <c r="BF160" s="4">
        <v>24814</v>
      </c>
      <c r="BG160" s="4">
        <v>58621</v>
      </c>
      <c r="BH160" s="4">
        <v>4836</v>
      </c>
      <c r="BI160" s="4">
        <v>277</v>
      </c>
      <c r="BJ160" s="4">
        <v>17098</v>
      </c>
      <c r="BK160" s="4">
        <v>25218</v>
      </c>
      <c r="BL160" s="4">
        <v>3475</v>
      </c>
      <c r="BM160" s="4">
        <v>4675</v>
      </c>
      <c r="BN160" s="4">
        <v>13325</v>
      </c>
      <c r="BO160" s="4">
        <v>9521</v>
      </c>
      <c r="BP160" s="4">
        <v>5946</v>
      </c>
      <c r="BQ160" s="4">
        <v>18299</v>
      </c>
      <c r="BR160" s="4">
        <v>9706</v>
      </c>
      <c r="BS160" s="4">
        <v>3332</v>
      </c>
      <c r="BT160" s="4">
        <v>5297</v>
      </c>
      <c r="BU160" s="4">
        <v>0</v>
      </c>
      <c r="BV160" s="4">
        <v>26005</v>
      </c>
      <c r="BW160" s="4">
        <v>33662</v>
      </c>
      <c r="BX160" s="4">
        <v>35484.15</v>
      </c>
      <c r="BY160" s="4">
        <v>53387</v>
      </c>
      <c r="BZ160" s="4">
        <v>0</v>
      </c>
      <c r="CA160" s="4">
        <f t="shared" si="19"/>
        <v>1228613.1499999999</v>
      </c>
      <c r="CB160" s="8"/>
      <c r="CC160" s="8"/>
    </row>
    <row r="161" spans="1:81" x14ac:dyDescent="0.25">
      <c r="A161" s="80" t="s">
        <v>390</v>
      </c>
      <c r="B161" s="80" t="s">
        <v>208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2400000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0</v>
      </c>
      <c r="BW161" s="4">
        <v>0</v>
      </c>
      <c r="BX161" s="4">
        <v>0</v>
      </c>
      <c r="BY161" s="4">
        <v>0</v>
      </c>
      <c r="BZ161" s="4">
        <v>0</v>
      </c>
      <c r="CA161" s="4">
        <f t="shared" si="19"/>
        <v>2400000</v>
      </c>
      <c r="CB161" s="8"/>
      <c r="CC161" s="8"/>
    </row>
    <row r="162" spans="1:81" x14ac:dyDescent="0.25">
      <c r="A162" s="80" t="s">
        <v>391</v>
      </c>
      <c r="B162" s="80" t="s">
        <v>392</v>
      </c>
      <c r="C162" s="4">
        <v>90739</v>
      </c>
      <c r="D162" s="4">
        <v>792730</v>
      </c>
      <c r="E162" s="4">
        <v>11321</v>
      </c>
      <c r="F162" s="4">
        <v>632402</v>
      </c>
      <c r="G162" s="4">
        <v>102393</v>
      </c>
      <c r="H162" s="4">
        <v>36700</v>
      </c>
      <c r="I162" s="4">
        <v>177417</v>
      </c>
      <c r="J162" s="4">
        <v>607395</v>
      </c>
      <c r="K162" s="4">
        <v>113549</v>
      </c>
      <c r="L162" s="4">
        <v>92336</v>
      </c>
      <c r="M162" s="4">
        <v>31684</v>
      </c>
      <c r="N162" s="4">
        <v>737057</v>
      </c>
      <c r="O162" s="4">
        <v>1577109</v>
      </c>
      <c r="P162" s="4">
        <v>55879</v>
      </c>
      <c r="Q162" s="4">
        <v>1089057</v>
      </c>
      <c r="R162" s="4">
        <v>674590</v>
      </c>
      <c r="S162" s="4">
        <v>143425</v>
      </c>
      <c r="T162" s="4">
        <v>484556</v>
      </c>
      <c r="U162" s="4">
        <v>462717</v>
      </c>
      <c r="V162" s="4">
        <v>238366</v>
      </c>
      <c r="W162" s="4">
        <v>439241</v>
      </c>
      <c r="X162" s="4">
        <v>65161</v>
      </c>
      <c r="Y162" s="4">
        <v>124009</v>
      </c>
      <c r="Z162" s="4">
        <v>981955</v>
      </c>
      <c r="AA162" s="4">
        <v>172786</v>
      </c>
      <c r="AB162" s="4">
        <v>80867</v>
      </c>
      <c r="AC162" s="4">
        <v>74873</v>
      </c>
      <c r="AD162" s="4">
        <v>693285</v>
      </c>
      <c r="AE162" s="4">
        <v>49902</v>
      </c>
      <c r="AF162" s="4">
        <v>150628</v>
      </c>
      <c r="AG162" s="4">
        <v>54977</v>
      </c>
      <c r="AH162" s="4">
        <v>645938</v>
      </c>
      <c r="AI162" s="4">
        <v>3864771</v>
      </c>
      <c r="AJ162" s="4">
        <v>175624</v>
      </c>
      <c r="AK162" s="4">
        <v>84480</v>
      </c>
      <c r="AL162" s="4">
        <v>72137</v>
      </c>
      <c r="AM162" s="4">
        <v>45909</v>
      </c>
      <c r="AN162" s="4">
        <v>2412367</v>
      </c>
      <c r="AO162" s="4">
        <v>102284</v>
      </c>
      <c r="AP162" s="4">
        <v>443996</v>
      </c>
      <c r="AQ162" s="4">
        <v>454355</v>
      </c>
      <c r="AR162" s="4">
        <v>237502</v>
      </c>
      <c r="AS162" s="4">
        <v>126527</v>
      </c>
      <c r="AT162" s="4">
        <v>64717</v>
      </c>
      <c r="AU162" s="4">
        <v>1034546</v>
      </c>
      <c r="AV162" s="4">
        <v>416996</v>
      </c>
      <c r="AW162" s="4">
        <v>137529</v>
      </c>
      <c r="AX162" s="4">
        <v>87546</v>
      </c>
      <c r="AY162" s="4">
        <v>785840</v>
      </c>
      <c r="AZ162" s="4">
        <v>29771</v>
      </c>
      <c r="BA162" s="4">
        <v>203891</v>
      </c>
      <c r="BB162" s="4">
        <v>164223</v>
      </c>
      <c r="BC162" s="4">
        <v>129218</v>
      </c>
      <c r="BD162" s="4">
        <v>450834</v>
      </c>
      <c r="BE162" s="4">
        <v>796173</v>
      </c>
      <c r="BF162" s="4">
        <v>868446</v>
      </c>
      <c r="BG162" s="4">
        <v>1310208</v>
      </c>
      <c r="BH162" s="4">
        <v>1591175</v>
      </c>
      <c r="BI162" s="4">
        <v>239892</v>
      </c>
      <c r="BJ162" s="4">
        <v>217240</v>
      </c>
      <c r="BK162" s="4">
        <v>492078</v>
      </c>
      <c r="BL162" s="4">
        <v>118171</v>
      </c>
      <c r="BM162" s="4">
        <v>117605</v>
      </c>
      <c r="BN162" s="4">
        <v>281957</v>
      </c>
      <c r="BO162" s="4">
        <v>476707</v>
      </c>
      <c r="BP162" s="4">
        <v>398419</v>
      </c>
      <c r="BQ162" s="4">
        <v>728631</v>
      </c>
      <c r="BR162" s="4">
        <v>174265</v>
      </c>
      <c r="BS162" s="4">
        <v>109956</v>
      </c>
      <c r="BT162" s="4">
        <v>217390</v>
      </c>
      <c r="BU162" s="4">
        <v>31202</v>
      </c>
      <c r="BV162" s="4">
        <v>1058869</v>
      </c>
      <c r="BW162" s="4">
        <v>605103</v>
      </c>
      <c r="BX162" s="4">
        <v>666021.76</v>
      </c>
      <c r="BY162" s="4">
        <v>1025790</v>
      </c>
      <c r="BZ162" s="4">
        <v>0</v>
      </c>
      <c r="CA162" s="4">
        <f t="shared" si="19"/>
        <v>34735405.759999998</v>
      </c>
      <c r="CB162" s="8"/>
      <c r="CC162" s="8"/>
    </row>
    <row r="163" spans="1:81" x14ac:dyDescent="0.25">
      <c r="A163" s="80" t="s">
        <v>393</v>
      </c>
      <c r="B163" s="80" t="s">
        <v>394</v>
      </c>
      <c r="C163" s="4">
        <v>1000</v>
      </c>
      <c r="D163" s="4">
        <v>4646</v>
      </c>
      <c r="E163" s="4">
        <v>8153</v>
      </c>
      <c r="F163" s="4">
        <v>1000</v>
      </c>
      <c r="G163" s="4">
        <v>1000</v>
      </c>
      <c r="H163" s="4">
        <v>39454</v>
      </c>
      <c r="I163" s="4">
        <v>1000</v>
      </c>
      <c r="J163" s="4">
        <v>1091</v>
      </c>
      <c r="K163" s="4">
        <v>25467</v>
      </c>
      <c r="L163" s="4">
        <v>401000</v>
      </c>
      <c r="M163" s="4">
        <v>18540</v>
      </c>
      <c r="N163" s="4">
        <v>59278</v>
      </c>
      <c r="O163" s="4">
        <v>241329</v>
      </c>
      <c r="P163" s="4">
        <v>1447</v>
      </c>
      <c r="Q163" s="4">
        <v>7004</v>
      </c>
      <c r="R163" s="4">
        <v>1000</v>
      </c>
      <c r="S163" s="4">
        <v>62290</v>
      </c>
      <c r="T163" s="4">
        <v>6841</v>
      </c>
      <c r="U163" s="4">
        <v>89559</v>
      </c>
      <c r="V163" s="4">
        <v>1000</v>
      </c>
      <c r="W163" s="4">
        <v>19485</v>
      </c>
      <c r="X163" s="4">
        <v>1000</v>
      </c>
      <c r="Y163" s="4">
        <v>1000</v>
      </c>
      <c r="Z163" s="4">
        <v>36218</v>
      </c>
      <c r="AA163" s="4">
        <v>4526</v>
      </c>
      <c r="AB163" s="4">
        <v>5298</v>
      </c>
      <c r="AC163" s="4">
        <v>315596</v>
      </c>
      <c r="AD163" s="4">
        <v>40479</v>
      </c>
      <c r="AE163" s="4">
        <v>201000</v>
      </c>
      <c r="AF163" s="4">
        <v>33655</v>
      </c>
      <c r="AG163" s="4">
        <v>1688</v>
      </c>
      <c r="AH163" s="4">
        <v>18728</v>
      </c>
      <c r="AI163" s="4">
        <v>590592</v>
      </c>
      <c r="AJ163" s="4">
        <v>1000</v>
      </c>
      <c r="AK163" s="4">
        <v>1000</v>
      </c>
      <c r="AL163" s="4">
        <v>1944</v>
      </c>
      <c r="AM163" s="4">
        <v>22012</v>
      </c>
      <c r="AN163" s="4">
        <v>1000</v>
      </c>
      <c r="AO163" s="4">
        <v>17192</v>
      </c>
      <c r="AP163" s="4">
        <v>15635</v>
      </c>
      <c r="AQ163" s="4">
        <v>103844</v>
      </c>
      <c r="AR163" s="4">
        <v>6334</v>
      </c>
      <c r="AS163" s="4">
        <v>0</v>
      </c>
      <c r="AT163" s="4">
        <v>1000</v>
      </c>
      <c r="AU163" s="4">
        <v>278409</v>
      </c>
      <c r="AV163" s="4">
        <v>1000</v>
      </c>
      <c r="AW163" s="4">
        <v>1000</v>
      </c>
      <c r="AX163" s="4">
        <v>1000</v>
      </c>
      <c r="AY163" s="4">
        <v>86104</v>
      </c>
      <c r="AZ163" s="4">
        <v>1000</v>
      </c>
      <c r="BA163" s="4">
        <v>0</v>
      </c>
      <c r="BB163" s="4">
        <v>725</v>
      </c>
      <c r="BC163" s="4">
        <v>12303</v>
      </c>
      <c r="BD163" s="4">
        <v>8091</v>
      </c>
      <c r="BE163" s="4">
        <v>1000</v>
      </c>
      <c r="BF163" s="4">
        <v>137362</v>
      </c>
      <c r="BG163" s="4">
        <v>0</v>
      </c>
      <c r="BH163" s="4">
        <v>55000</v>
      </c>
      <c r="BI163" s="4">
        <v>1000</v>
      </c>
      <c r="BJ163" s="4">
        <v>1000</v>
      </c>
      <c r="BK163" s="4">
        <v>1000</v>
      </c>
      <c r="BL163" s="4">
        <v>1000</v>
      </c>
      <c r="BM163" s="4">
        <v>1000</v>
      </c>
      <c r="BN163" s="4">
        <v>65702</v>
      </c>
      <c r="BO163" s="4">
        <v>1000</v>
      </c>
      <c r="BP163" s="4">
        <v>1000</v>
      </c>
      <c r="BQ163" s="4">
        <v>802</v>
      </c>
      <c r="BR163" s="4">
        <v>52279</v>
      </c>
      <c r="BS163" s="4">
        <v>10247</v>
      </c>
      <c r="BT163" s="4">
        <v>22024</v>
      </c>
      <c r="BU163" s="4">
        <v>3030</v>
      </c>
      <c r="BV163" s="4">
        <v>73365</v>
      </c>
      <c r="BW163" s="4">
        <v>1000</v>
      </c>
      <c r="BX163" s="4">
        <v>100895.49</v>
      </c>
      <c r="BY163" s="4">
        <v>37781</v>
      </c>
      <c r="BZ163" s="4">
        <v>0</v>
      </c>
      <c r="CA163" s="4">
        <f t="shared" si="19"/>
        <v>3369444.49</v>
      </c>
      <c r="CB163" s="8"/>
      <c r="CC163" s="8"/>
    </row>
    <row r="164" spans="1:81" x14ac:dyDescent="0.25">
      <c r="A164" s="80" t="s">
        <v>395</v>
      </c>
      <c r="B164" s="80" t="s">
        <v>396</v>
      </c>
      <c r="C164" s="4"/>
      <c r="D164" s="4"/>
      <c r="E164" s="4"/>
      <c r="F164" s="4"/>
      <c r="G164" s="4"/>
      <c r="H164" s="4"/>
      <c r="I164" s="4"/>
      <c r="J164" s="4"/>
      <c r="K164" s="4">
        <v>0</v>
      </c>
      <c r="L164" s="4"/>
      <c r="M164" s="4">
        <v>0</v>
      </c>
      <c r="N164" s="4">
        <v>0</v>
      </c>
      <c r="O164" s="4"/>
      <c r="P164" s="4"/>
      <c r="Q164" s="4">
        <v>0</v>
      </c>
      <c r="R164" s="4"/>
      <c r="S164" s="4"/>
      <c r="T164" s="4"/>
      <c r="U164" s="4">
        <v>0</v>
      </c>
      <c r="V164" s="4"/>
      <c r="W164" s="4"/>
      <c r="X164" s="4"/>
      <c r="Y164" s="4"/>
      <c r="Z164" s="4"/>
      <c r="AA164" s="4"/>
      <c r="AB164" s="4"/>
      <c r="AC164" s="4"/>
      <c r="AD164" s="4">
        <v>0</v>
      </c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>
        <f t="shared" si="19"/>
        <v>0</v>
      </c>
      <c r="CB164" s="8"/>
      <c r="CC164" s="8"/>
    </row>
    <row r="165" spans="1:81" x14ac:dyDescent="0.25">
      <c r="A165" s="80" t="s">
        <v>397</v>
      </c>
      <c r="B165" s="80" t="s">
        <v>398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4">
        <v>731</v>
      </c>
      <c r="BT165" s="4">
        <v>0</v>
      </c>
      <c r="BU165" s="4">
        <v>0</v>
      </c>
      <c r="BV165" s="4">
        <v>0</v>
      </c>
      <c r="BW165" s="4">
        <v>0</v>
      </c>
      <c r="BX165" s="4">
        <v>0</v>
      </c>
      <c r="BY165" s="4">
        <v>0</v>
      </c>
      <c r="BZ165" s="4">
        <v>0</v>
      </c>
      <c r="CA165" s="4">
        <f t="shared" si="19"/>
        <v>731</v>
      </c>
      <c r="CB165" s="8"/>
      <c r="CC165" s="8"/>
    </row>
    <row r="166" spans="1:81" x14ac:dyDescent="0.25">
      <c r="A166" s="80" t="s">
        <v>399</v>
      </c>
      <c r="B166" s="80" t="s">
        <v>400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4">
        <v>0</v>
      </c>
      <c r="BT166" s="4">
        <v>0</v>
      </c>
      <c r="BU166" s="4">
        <v>0</v>
      </c>
      <c r="BV166" s="4">
        <v>0</v>
      </c>
      <c r="BW166" s="4">
        <v>0</v>
      </c>
      <c r="BX166" s="4">
        <v>0</v>
      </c>
      <c r="BY166" s="4">
        <v>0</v>
      </c>
      <c r="BZ166" s="4">
        <v>0</v>
      </c>
      <c r="CA166" s="4">
        <f t="shared" si="19"/>
        <v>0</v>
      </c>
      <c r="CB166" s="8"/>
      <c r="CC166" s="8"/>
    </row>
    <row r="167" spans="1:81" x14ac:dyDescent="0.25">
      <c r="A167" s="80" t="s">
        <v>401</v>
      </c>
      <c r="B167" s="80" t="s">
        <v>402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76229</v>
      </c>
      <c r="V167" s="4">
        <v>0</v>
      </c>
      <c r="W167" s="4">
        <v>0</v>
      </c>
      <c r="X167" s="4">
        <v>0</v>
      </c>
      <c r="Y167" s="4">
        <v>522</v>
      </c>
      <c r="Z167" s="4">
        <v>0</v>
      </c>
      <c r="AA167" s="4">
        <v>0</v>
      </c>
      <c r="AB167" s="4">
        <v>0</v>
      </c>
      <c r="AC167" s="4">
        <v>0</v>
      </c>
      <c r="AD167" s="4">
        <v>27228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4">
        <v>0</v>
      </c>
      <c r="BT167" s="4">
        <v>0</v>
      </c>
      <c r="BU167" s="4">
        <v>0</v>
      </c>
      <c r="BV167" s="4">
        <v>0</v>
      </c>
      <c r="BW167" s="4">
        <v>0</v>
      </c>
      <c r="BX167" s="4">
        <v>0</v>
      </c>
      <c r="BY167" s="4">
        <v>0</v>
      </c>
      <c r="BZ167" s="4">
        <v>0</v>
      </c>
      <c r="CA167" s="4">
        <f t="shared" si="19"/>
        <v>103979</v>
      </c>
      <c r="CB167" s="8"/>
      <c r="CC167" s="8"/>
    </row>
    <row r="168" spans="1:81" x14ac:dyDescent="0.25">
      <c r="A168" s="80" t="s">
        <v>403</v>
      </c>
      <c r="B168" s="80" t="s">
        <v>404</v>
      </c>
      <c r="C168" s="4">
        <v>0</v>
      </c>
      <c r="D168" s="4">
        <v>0</v>
      </c>
      <c r="E168" s="4">
        <v>64332</v>
      </c>
      <c r="F168" s="4">
        <v>0</v>
      </c>
      <c r="G168" s="4">
        <v>0</v>
      </c>
      <c r="H168" s="4">
        <v>0</v>
      </c>
      <c r="I168" s="4">
        <v>0</v>
      </c>
      <c r="J168" s="4">
        <v>4206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4507</v>
      </c>
      <c r="R168" s="4">
        <v>264</v>
      </c>
      <c r="S168" s="4">
        <v>0</v>
      </c>
      <c r="T168" s="4">
        <v>0</v>
      </c>
      <c r="U168" s="4">
        <v>0</v>
      </c>
      <c r="V168" s="4">
        <v>5000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71400</v>
      </c>
      <c r="AG168" s="4">
        <v>0</v>
      </c>
      <c r="AH168" s="4">
        <v>0</v>
      </c>
      <c r="AI168" s="4">
        <v>10000</v>
      </c>
      <c r="AJ168" s="4">
        <v>1123</v>
      </c>
      <c r="AK168" s="4">
        <v>0</v>
      </c>
      <c r="AL168" s="4">
        <v>0</v>
      </c>
      <c r="AM168" s="4">
        <v>0</v>
      </c>
      <c r="AN168" s="4">
        <v>8800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4672</v>
      </c>
      <c r="BD168" s="4">
        <v>0</v>
      </c>
      <c r="BE168" s="4">
        <v>0</v>
      </c>
      <c r="BF168" s="4">
        <v>0</v>
      </c>
      <c r="BG168" s="4">
        <v>0</v>
      </c>
      <c r="BH168" s="4">
        <v>5000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4">
        <v>0</v>
      </c>
      <c r="BP168" s="4">
        <v>3344</v>
      </c>
      <c r="BQ168" s="4">
        <v>0</v>
      </c>
      <c r="BR168" s="4">
        <v>0</v>
      </c>
      <c r="BS168" s="4">
        <v>0</v>
      </c>
      <c r="BT168" s="4">
        <v>0</v>
      </c>
      <c r="BU168" s="4">
        <v>0</v>
      </c>
      <c r="BV168" s="4">
        <v>0</v>
      </c>
      <c r="BW168" s="4">
        <v>15961</v>
      </c>
      <c r="BX168" s="4">
        <v>0</v>
      </c>
      <c r="BY168" s="4">
        <v>0</v>
      </c>
      <c r="BZ168" s="4">
        <v>0</v>
      </c>
      <c r="CA168" s="4">
        <f t="shared" si="19"/>
        <v>198609</v>
      </c>
      <c r="CB168" s="8"/>
      <c r="CC168" s="8"/>
    </row>
    <row r="169" spans="1:81" x14ac:dyDescent="0.25">
      <c r="A169" s="3" t="s">
        <v>405</v>
      </c>
      <c r="B169" s="3" t="s">
        <v>406</v>
      </c>
      <c r="C169" s="4"/>
      <c r="D169" s="4"/>
      <c r="E169" s="4"/>
      <c r="F169" s="4"/>
      <c r="G169" s="4"/>
      <c r="H169" s="4"/>
      <c r="I169" s="4"/>
      <c r="J169" s="4"/>
      <c r="K169" s="4">
        <v>0</v>
      </c>
      <c r="L169" s="4"/>
      <c r="M169" s="4">
        <v>0</v>
      </c>
      <c r="N169" s="4">
        <v>0</v>
      </c>
      <c r="O169" s="4"/>
      <c r="P169" s="4"/>
      <c r="Q169" s="4">
        <v>0</v>
      </c>
      <c r="R169" s="4"/>
      <c r="S169" s="4"/>
      <c r="T169" s="4"/>
      <c r="U169" s="4">
        <v>0</v>
      </c>
      <c r="V169" s="4"/>
      <c r="W169" s="4"/>
      <c r="X169" s="4"/>
      <c r="Y169" s="4"/>
      <c r="Z169" s="4"/>
      <c r="AA169" s="4"/>
      <c r="AB169" s="4"/>
      <c r="AC169" s="4"/>
      <c r="AD169" s="4">
        <v>0</v>
      </c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>
        <f t="shared" si="19"/>
        <v>0</v>
      </c>
      <c r="CB169" s="8"/>
      <c r="CC169" s="8"/>
    </row>
    <row r="170" spans="1:81" x14ac:dyDescent="0.25">
      <c r="A170" s="83" t="s">
        <v>407</v>
      </c>
      <c r="B170" s="83" t="s">
        <v>408</v>
      </c>
      <c r="C170" s="4">
        <v>1321955</v>
      </c>
      <c r="D170" s="4">
        <v>8147500</v>
      </c>
      <c r="E170" s="4">
        <v>413385</v>
      </c>
      <c r="F170" s="4">
        <v>1717987</v>
      </c>
      <c r="G170" s="4">
        <v>958028</v>
      </c>
      <c r="H170" s="4">
        <v>539881</v>
      </c>
      <c r="I170" s="4">
        <v>1045976</v>
      </c>
      <c r="J170" s="4">
        <v>3709056</v>
      </c>
      <c r="K170" s="4">
        <v>789056</v>
      </c>
      <c r="L170" s="4">
        <v>597820</v>
      </c>
      <c r="M170" s="4">
        <v>415717</v>
      </c>
      <c r="N170" s="4">
        <v>7036261</v>
      </c>
      <c r="O170" s="4">
        <v>7891272</v>
      </c>
      <c r="P170" s="4">
        <v>785313</v>
      </c>
      <c r="Q170" s="4">
        <v>16955782</v>
      </c>
      <c r="R170" s="4">
        <v>2992368</v>
      </c>
      <c r="S170" s="4">
        <v>2027221</v>
      </c>
      <c r="T170" s="4">
        <v>1858326</v>
      </c>
      <c r="U170" s="4">
        <v>1145872</v>
      </c>
      <c r="V170" s="4">
        <v>2098075</v>
      </c>
      <c r="W170" s="4">
        <v>3748257</v>
      </c>
      <c r="X170" s="4">
        <v>184116</v>
      </c>
      <c r="Y170" s="4">
        <v>667292</v>
      </c>
      <c r="Z170" s="4">
        <v>6165265</v>
      </c>
      <c r="AA170" s="4">
        <v>901632</v>
      </c>
      <c r="AB170" s="4">
        <v>1397731</v>
      </c>
      <c r="AC170" s="4">
        <v>1395634</v>
      </c>
      <c r="AD170" s="4">
        <v>4815827</v>
      </c>
      <c r="AE170" s="4">
        <v>290640</v>
      </c>
      <c r="AF170" s="4">
        <v>802083</v>
      </c>
      <c r="AG170" s="4">
        <v>276138</v>
      </c>
      <c r="AH170" s="4">
        <v>4615362</v>
      </c>
      <c r="AI170" s="4">
        <v>23410334</v>
      </c>
      <c r="AJ170" s="4">
        <v>3337524</v>
      </c>
      <c r="AK170" s="4">
        <v>338775</v>
      </c>
      <c r="AL170" s="4">
        <v>270144</v>
      </c>
      <c r="AM170" s="4">
        <v>1332528</v>
      </c>
      <c r="AN170" s="4">
        <v>11700436</v>
      </c>
      <c r="AO170" s="4">
        <v>98094</v>
      </c>
      <c r="AP170" s="4">
        <v>3705358</v>
      </c>
      <c r="AQ170" s="4">
        <v>3724743</v>
      </c>
      <c r="AR170" s="4">
        <v>2379538</v>
      </c>
      <c r="AS170" s="4">
        <v>933593</v>
      </c>
      <c r="AT170" s="4">
        <v>770485</v>
      </c>
      <c r="AU170" s="4">
        <v>8055568</v>
      </c>
      <c r="AV170" s="4">
        <v>4999144</v>
      </c>
      <c r="AW170" s="4">
        <v>992749</v>
      </c>
      <c r="AX170" s="4">
        <v>913225</v>
      </c>
      <c r="AY170" s="4">
        <v>10580071</v>
      </c>
      <c r="AZ170" s="4">
        <v>404119</v>
      </c>
      <c r="BA170" s="4">
        <v>1866170</v>
      </c>
      <c r="BB170" s="4">
        <v>990059</v>
      </c>
      <c r="BC170" s="4">
        <v>2148612</v>
      </c>
      <c r="BD170" s="4">
        <v>3948128</v>
      </c>
      <c r="BE170" s="4">
        <v>6937940</v>
      </c>
      <c r="BF170" s="4">
        <v>5897452</v>
      </c>
      <c r="BG170" s="4">
        <v>13184416</v>
      </c>
      <c r="BH170" s="4">
        <v>8759333</v>
      </c>
      <c r="BI170" s="4">
        <v>832712</v>
      </c>
      <c r="BJ170" s="4">
        <v>2081756</v>
      </c>
      <c r="BK170" s="4">
        <v>3198243</v>
      </c>
      <c r="BL170" s="4">
        <v>1091770</v>
      </c>
      <c r="BM170" s="4">
        <v>892411</v>
      </c>
      <c r="BN170" s="4">
        <v>1681807</v>
      </c>
      <c r="BO170" s="4">
        <v>3175730</v>
      </c>
      <c r="BP170" s="4">
        <v>5067433</v>
      </c>
      <c r="BQ170" s="4">
        <v>4260602</v>
      </c>
      <c r="BR170" s="4">
        <v>1564231</v>
      </c>
      <c r="BS170" s="4">
        <v>1366370</v>
      </c>
      <c r="BT170" s="4">
        <v>1805466</v>
      </c>
      <c r="BU170" s="4">
        <v>12364024</v>
      </c>
      <c r="BV170" s="4">
        <v>5991204</v>
      </c>
      <c r="BW170" s="4">
        <v>2081523</v>
      </c>
      <c r="BX170" s="4">
        <v>0</v>
      </c>
      <c r="BY170" s="4">
        <v>0</v>
      </c>
      <c r="BZ170" s="4">
        <v>0</v>
      </c>
      <c r="CA170" s="4">
        <f t="shared" si="19"/>
        <v>256840648</v>
      </c>
      <c r="CB170" s="8"/>
      <c r="CC170" s="8"/>
    </row>
    <row r="171" spans="1:81" x14ac:dyDescent="0.25">
      <c r="A171" s="83" t="s">
        <v>409</v>
      </c>
      <c r="B171" s="83" t="s">
        <v>410</v>
      </c>
      <c r="C171" s="4">
        <v>801562</v>
      </c>
      <c r="D171" s="4">
        <v>2659778</v>
      </c>
      <c r="E171" s="4">
        <v>364486</v>
      </c>
      <c r="F171" s="4">
        <v>1012538</v>
      </c>
      <c r="G171" s="4">
        <v>772761</v>
      </c>
      <c r="H171" s="4">
        <v>422920</v>
      </c>
      <c r="I171" s="4">
        <v>629921</v>
      </c>
      <c r="J171" s="4">
        <v>2020554</v>
      </c>
      <c r="K171" s="4">
        <v>770099</v>
      </c>
      <c r="L171" s="4">
        <v>358385</v>
      </c>
      <c r="M171" s="4">
        <v>305833</v>
      </c>
      <c r="N171" s="4">
        <v>3418802</v>
      </c>
      <c r="O171" s="4">
        <v>3733970</v>
      </c>
      <c r="P171" s="4">
        <v>268093</v>
      </c>
      <c r="Q171" s="4">
        <v>5083017</v>
      </c>
      <c r="R171" s="4">
        <v>1623595</v>
      </c>
      <c r="S171" s="4">
        <v>1294362</v>
      </c>
      <c r="T171" s="4">
        <v>1099358</v>
      </c>
      <c r="U171" s="4">
        <v>737652</v>
      </c>
      <c r="V171" s="4">
        <v>1063566</v>
      </c>
      <c r="W171" s="4">
        <v>1829806</v>
      </c>
      <c r="X171" s="4">
        <v>105896</v>
      </c>
      <c r="Y171" s="4">
        <v>320777</v>
      </c>
      <c r="Z171" s="4">
        <v>2395284</v>
      </c>
      <c r="AA171" s="4">
        <v>697405</v>
      </c>
      <c r="AB171" s="4">
        <v>769336</v>
      </c>
      <c r="AC171" s="4">
        <v>728972</v>
      </c>
      <c r="AD171" s="4">
        <v>2522813</v>
      </c>
      <c r="AE171" s="4">
        <v>195380</v>
      </c>
      <c r="AF171" s="4">
        <v>459478</v>
      </c>
      <c r="AG171" s="4">
        <v>158131</v>
      </c>
      <c r="AH171" s="4">
        <v>1379710</v>
      </c>
      <c r="AI171" s="4">
        <v>10016076</v>
      </c>
      <c r="AJ171" s="4">
        <v>1972339</v>
      </c>
      <c r="AK171" s="4">
        <v>299124</v>
      </c>
      <c r="AL171" s="4">
        <v>338324</v>
      </c>
      <c r="AM171" s="4">
        <v>837853</v>
      </c>
      <c r="AN171" s="4">
        <v>4748253</v>
      </c>
      <c r="AO171" s="4">
        <v>461271</v>
      </c>
      <c r="AP171" s="4">
        <v>1903436</v>
      </c>
      <c r="AQ171" s="4">
        <v>2617398</v>
      </c>
      <c r="AR171" s="4">
        <v>804637</v>
      </c>
      <c r="AS171" s="4">
        <v>758555</v>
      </c>
      <c r="AT171" s="4">
        <v>568569</v>
      </c>
      <c r="AU171" s="4">
        <v>4144912</v>
      </c>
      <c r="AV171" s="4">
        <v>2153071</v>
      </c>
      <c r="AW171" s="4">
        <v>741762</v>
      </c>
      <c r="AX171" s="4">
        <v>565760</v>
      </c>
      <c r="AY171" s="4">
        <v>3109958</v>
      </c>
      <c r="AZ171" s="4">
        <v>364027</v>
      </c>
      <c r="BA171" s="4">
        <v>793818</v>
      </c>
      <c r="BB171" s="4">
        <v>708326</v>
      </c>
      <c r="BC171" s="4">
        <v>1624305</v>
      </c>
      <c r="BD171" s="4">
        <v>2191512</v>
      </c>
      <c r="BE171" s="4">
        <v>2830908</v>
      </c>
      <c r="BF171" s="4">
        <v>2991555</v>
      </c>
      <c r="BG171" s="4">
        <v>4701651</v>
      </c>
      <c r="BH171" s="4">
        <v>1894248</v>
      </c>
      <c r="BI171" s="4">
        <v>430360</v>
      </c>
      <c r="BJ171" s="4">
        <v>1625167</v>
      </c>
      <c r="BK171" s="4">
        <v>1703519</v>
      </c>
      <c r="BL171" s="4">
        <v>770054</v>
      </c>
      <c r="BM171" s="4">
        <v>498085</v>
      </c>
      <c r="BN171" s="4">
        <v>1237881</v>
      </c>
      <c r="BO171" s="4">
        <v>1686198</v>
      </c>
      <c r="BP171" s="4">
        <v>2304961</v>
      </c>
      <c r="BQ171" s="4">
        <v>2466336</v>
      </c>
      <c r="BR171" s="4">
        <v>1185099</v>
      </c>
      <c r="BS171" s="4">
        <v>878118</v>
      </c>
      <c r="BT171" s="4">
        <v>1080532</v>
      </c>
      <c r="BU171" s="4">
        <v>707541</v>
      </c>
      <c r="BV171" s="4">
        <v>2676976</v>
      </c>
      <c r="BW171" s="4">
        <v>1226944</v>
      </c>
      <c r="BX171" s="4">
        <v>0</v>
      </c>
      <c r="BY171" s="4">
        <v>0</v>
      </c>
      <c r="BZ171" s="4">
        <v>0</v>
      </c>
      <c r="CA171" s="4">
        <f t="shared" si="19"/>
        <v>114623659</v>
      </c>
      <c r="CB171" s="8"/>
      <c r="CC171" s="8"/>
    </row>
    <row r="172" spans="1:81" x14ac:dyDescent="0.25">
      <c r="A172" s="83" t="s">
        <v>411</v>
      </c>
      <c r="B172" s="83" t="s">
        <v>412</v>
      </c>
      <c r="C172" s="4">
        <v>2303223</v>
      </c>
      <c r="D172" s="4">
        <v>23304207</v>
      </c>
      <c r="E172" s="4">
        <v>2500000</v>
      </c>
      <c r="F172" s="4">
        <v>7795726</v>
      </c>
      <c r="G172" s="4">
        <v>2658426</v>
      </c>
      <c r="H172" s="4">
        <v>1600370</v>
      </c>
      <c r="I172" s="4">
        <v>3618894</v>
      </c>
      <c r="J172" s="4">
        <v>12176080</v>
      </c>
      <c r="K172" s="4">
        <v>1766397</v>
      </c>
      <c r="L172" s="4">
        <v>1649645</v>
      </c>
      <c r="M172" s="4">
        <v>1138534</v>
      </c>
      <c r="N172" s="4">
        <v>48441909</v>
      </c>
      <c r="O172" s="4">
        <v>34036283</v>
      </c>
      <c r="P172" s="4">
        <v>2542946</v>
      </c>
      <c r="Q172" s="4">
        <v>77986571</v>
      </c>
      <c r="R172" s="4">
        <v>8058258</v>
      </c>
      <c r="S172" s="4">
        <v>4440940</v>
      </c>
      <c r="T172" s="4">
        <v>5103365</v>
      </c>
      <c r="U172" s="4">
        <v>3704265</v>
      </c>
      <c r="V172" s="4">
        <v>3554470</v>
      </c>
      <c r="W172" s="4">
        <v>8570539</v>
      </c>
      <c r="X172" s="4">
        <v>736745</v>
      </c>
      <c r="Y172" s="4">
        <v>2802304</v>
      </c>
      <c r="Z172" s="4">
        <v>29357464</v>
      </c>
      <c r="AA172" s="4">
        <v>2584767</v>
      </c>
      <c r="AB172" s="4">
        <v>3902998</v>
      </c>
      <c r="AC172" s="4">
        <v>3305619</v>
      </c>
      <c r="AD172" s="4">
        <v>18836209</v>
      </c>
      <c r="AE172" s="4">
        <v>896362</v>
      </c>
      <c r="AF172" s="4">
        <v>2525447</v>
      </c>
      <c r="AG172" s="4">
        <v>1023944</v>
      </c>
      <c r="AH172" s="4">
        <v>11968186</v>
      </c>
      <c r="AI172" s="4">
        <v>76267936</v>
      </c>
      <c r="AJ172" s="4">
        <v>8674745</v>
      </c>
      <c r="AK172" s="4">
        <v>792032</v>
      </c>
      <c r="AL172" s="4">
        <v>2039124</v>
      </c>
      <c r="AM172" s="4">
        <v>2255135</v>
      </c>
      <c r="AN172" s="4">
        <v>43031822</v>
      </c>
      <c r="AO172" s="4">
        <v>896663</v>
      </c>
      <c r="AP172" s="4">
        <v>10527077</v>
      </c>
      <c r="AQ172" s="4">
        <v>11536850</v>
      </c>
      <c r="AR172" s="4">
        <v>4453853</v>
      </c>
      <c r="AS172" s="4">
        <v>2276637</v>
      </c>
      <c r="AT172" s="4">
        <v>1333946</v>
      </c>
      <c r="AU172" s="4">
        <v>41212097</v>
      </c>
      <c r="AV172" s="4">
        <v>7253907</v>
      </c>
      <c r="AW172" s="4">
        <v>2641995</v>
      </c>
      <c r="AX172" s="4">
        <v>2971903</v>
      </c>
      <c r="AY172" s="4">
        <v>33349106</v>
      </c>
      <c r="AZ172" s="4">
        <v>2500000</v>
      </c>
      <c r="BA172" s="4">
        <v>3521697</v>
      </c>
      <c r="BB172" s="4">
        <v>2873587</v>
      </c>
      <c r="BC172" s="4">
        <v>6674079</v>
      </c>
      <c r="BD172" s="4">
        <v>13312504</v>
      </c>
      <c r="BE172" s="4">
        <v>10175399</v>
      </c>
      <c r="BF172" s="4">
        <v>15568346</v>
      </c>
      <c r="BG172" s="4">
        <v>0</v>
      </c>
      <c r="BH172" s="4">
        <v>42273190</v>
      </c>
      <c r="BI172" s="4">
        <v>1485750</v>
      </c>
      <c r="BJ172" s="4">
        <v>8053616</v>
      </c>
      <c r="BK172" s="4">
        <v>12901611</v>
      </c>
      <c r="BL172" s="4">
        <v>2530784</v>
      </c>
      <c r="BM172" s="4">
        <v>2403426</v>
      </c>
      <c r="BN172" s="4">
        <v>11060892</v>
      </c>
      <c r="BO172" s="4">
        <v>12201187</v>
      </c>
      <c r="BP172" s="4">
        <v>8518167</v>
      </c>
      <c r="BQ172" s="4">
        <v>14881747</v>
      </c>
      <c r="BR172" s="4">
        <v>2500000</v>
      </c>
      <c r="BS172" s="4">
        <v>0</v>
      </c>
      <c r="BT172" s="4">
        <v>5847455</v>
      </c>
      <c r="BU172" s="4">
        <v>0</v>
      </c>
      <c r="BV172" s="4">
        <v>20781136</v>
      </c>
      <c r="BW172" s="4">
        <v>18742909</v>
      </c>
      <c r="BX172" s="4">
        <v>0</v>
      </c>
      <c r="BY172" s="4">
        <v>0</v>
      </c>
      <c r="BZ172" s="4">
        <v>0</v>
      </c>
      <c r="CA172" s="4">
        <f t="shared" si="19"/>
        <v>805213403</v>
      </c>
      <c r="CB172" s="8"/>
      <c r="CC172" s="8"/>
    </row>
    <row r="173" spans="1:81" x14ac:dyDescent="0.25">
      <c r="A173" s="83" t="s">
        <v>413</v>
      </c>
      <c r="B173" s="83" t="s">
        <v>414</v>
      </c>
      <c r="C173" s="4">
        <v>0</v>
      </c>
      <c r="D173" s="4">
        <v>45017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764663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61618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65861</v>
      </c>
      <c r="AN173" s="4">
        <v>0</v>
      </c>
      <c r="AO173" s="4">
        <v>2841872</v>
      </c>
      <c r="AP173" s="4">
        <v>0</v>
      </c>
      <c r="AQ173" s="4">
        <v>0</v>
      </c>
      <c r="AR173" s="4">
        <v>0</v>
      </c>
      <c r="AS173" s="4">
        <v>0</v>
      </c>
      <c r="AT173" s="4">
        <v>1166054</v>
      </c>
      <c r="AU173" s="4">
        <v>0</v>
      </c>
      <c r="AV173" s="4">
        <v>126670</v>
      </c>
      <c r="AW173" s="4">
        <v>42821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502827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4">
        <v>2705094</v>
      </c>
      <c r="BT173" s="4">
        <v>0</v>
      </c>
      <c r="BU173" s="4">
        <v>0</v>
      </c>
      <c r="BV173" s="4">
        <v>0</v>
      </c>
      <c r="BW173" s="4">
        <v>0</v>
      </c>
      <c r="BX173" s="4">
        <v>0</v>
      </c>
      <c r="BY173" s="4">
        <v>0</v>
      </c>
      <c r="BZ173" s="4">
        <v>0</v>
      </c>
      <c r="CA173" s="4">
        <f t="shared" si="19"/>
        <v>8322497</v>
      </c>
      <c r="CB173" s="8"/>
      <c r="CC173" s="8"/>
    </row>
    <row r="174" spans="1:81" x14ac:dyDescent="0.25">
      <c r="A174" s="83" t="s">
        <v>415</v>
      </c>
      <c r="B174" s="83" t="s">
        <v>416</v>
      </c>
      <c r="C174" s="4">
        <v>42034</v>
      </c>
      <c r="D174" s="4">
        <v>0</v>
      </c>
      <c r="E174" s="4">
        <v>29399</v>
      </c>
      <c r="F174" s="4">
        <v>59866</v>
      </c>
      <c r="G174" s="4">
        <v>63357</v>
      </c>
      <c r="H174" s="4">
        <v>8376</v>
      </c>
      <c r="I174" s="4">
        <v>34098</v>
      </c>
      <c r="J174" s="4">
        <v>366910</v>
      </c>
      <c r="K174" s="4">
        <v>57912</v>
      </c>
      <c r="L174" s="4">
        <v>47698</v>
      </c>
      <c r="M174" s="4">
        <v>18682</v>
      </c>
      <c r="N174" s="4">
        <v>418067</v>
      </c>
      <c r="O174" s="4">
        <v>245768</v>
      </c>
      <c r="P174" s="4">
        <v>20446</v>
      </c>
      <c r="Q174" s="4">
        <v>2408100</v>
      </c>
      <c r="R174" s="4">
        <v>205512</v>
      </c>
      <c r="S174" s="4">
        <v>129377</v>
      </c>
      <c r="T174" s="4">
        <v>113390</v>
      </c>
      <c r="U174" s="4">
        <v>51321</v>
      </c>
      <c r="V174" s="4">
        <v>154242</v>
      </c>
      <c r="W174" s="4">
        <v>330263</v>
      </c>
      <c r="X174" s="4">
        <v>19905</v>
      </c>
      <c r="Y174" s="4">
        <v>204244</v>
      </c>
      <c r="Z174" s="4">
        <v>247186</v>
      </c>
      <c r="AA174" s="4">
        <v>54802</v>
      </c>
      <c r="AB174" s="4">
        <v>56168</v>
      </c>
      <c r="AC174" s="4">
        <v>42310</v>
      </c>
      <c r="AD174" s="4">
        <v>453990</v>
      </c>
      <c r="AE174" s="4">
        <v>9789</v>
      </c>
      <c r="AF174" s="4">
        <v>116424</v>
      </c>
      <c r="AG174" s="4">
        <v>11339</v>
      </c>
      <c r="AH174" s="4">
        <v>267627</v>
      </c>
      <c r="AI174" s="4">
        <v>1809793</v>
      </c>
      <c r="AJ174" s="4">
        <v>218721</v>
      </c>
      <c r="AK174" s="4">
        <v>10840</v>
      </c>
      <c r="AL174" s="4">
        <v>18509</v>
      </c>
      <c r="AM174" s="4">
        <v>127526</v>
      </c>
      <c r="AN174" s="4">
        <v>1101917</v>
      </c>
      <c r="AO174" s="4">
        <v>20218</v>
      </c>
      <c r="AP174" s="4">
        <v>175804</v>
      </c>
      <c r="AQ174" s="4">
        <v>198383</v>
      </c>
      <c r="AR174" s="4">
        <v>75689</v>
      </c>
      <c r="AS174" s="4">
        <v>53463</v>
      </c>
      <c r="AT174" s="4">
        <v>19949</v>
      </c>
      <c r="AU174" s="4">
        <v>326649</v>
      </c>
      <c r="AV174" s="4">
        <v>894382</v>
      </c>
      <c r="AW174" s="4">
        <v>88912</v>
      </c>
      <c r="AX174" s="4">
        <v>10877</v>
      </c>
      <c r="AY174" s="4">
        <v>416783</v>
      </c>
      <c r="AZ174" s="4">
        <v>6844</v>
      </c>
      <c r="BA174" s="4">
        <v>125156</v>
      </c>
      <c r="BB174" s="4">
        <v>138392</v>
      </c>
      <c r="BC174" s="4">
        <v>168635</v>
      </c>
      <c r="BD174" s="4">
        <v>211663</v>
      </c>
      <c r="BE174" s="4">
        <v>814056</v>
      </c>
      <c r="BF174" s="4">
        <v>345878</v>
      </c>
      <c r="BG174" s="4">
        <v>2186865</v>
      </c>
      <c r="BH174" s="4">
        <v>378141</v>
      </c>
      <c r="BI174" s="4">
        <v>25888</v>
      </c>
      <c r="BJ174" s="4">
        <v>64556</v>
      </c>
      <c r="BK174" s="4">
        <v>71591</v>
      </c>
      <c r="BL174" s="4">
        <v>65610</v>
      </c>
      <c r="BM174" s="4">
        <v>34263</v>
      </c>
      <c r="BN174" s="4">
        <v>89177</v>
      </c>
      <c r="BO174" s="4">
        <v>652335</v>
      </c>
      <c r="BP174" s="4">
        <v>1157534</v>
      </c>
      <c r="BQ174" s="4">
        <v>564144</v>
      </c>
      <c r="BR174" s="4">
        <v>119642</v>
      </c>
      <c r="BS174" s="4">
        <v>95088</v>
      </c>
      <c r="BT174" s="4">
        <v>69385</v>
      </c>
      <c r="BU174" s="4">
        <v>14259</v>
      </c>
      <c r="BV174" s="4">
        <v>329215</v>
      </c>
      <c r="BW174" s="4">
        <v>195258</v>
      </c>
      <c r="BX174" s="4">
        <v>0</v>
      </c>
      <c r="BY174" s="4">
        <v>0</v>
      </c>
      <c r="BZ174" s="4">
        <v>0</v>
      </c>
      <c r="CA174" s="4">
        <f t="shared" si="19"/>
        <v>19780592</v>
      </c>
      <c r="CB174" s="8"/>
      <c r="CC174" s="8"/>
    </row>
    <row r="175" spans="1:81" x14ac:dyDescent="0.25">
      <c r="A175" s="83" t="s">
        <v>417</v>
      </c>
      <c r="B175" s="83" t="s">
        <v>418</v>
      </c>
      <c r="C175" s="4">
        <v>280926</v>
      </c>
      <c r="D175" s="4">
        <v>0</v>
      </c>
      <c r="E175" s="4">
        <v>609899</v>
      </c>
      <c r="F175" s="4">
        <v>930140</v>
      </c>
      <c r="G175" s="4">
        <v>270899</v>
      </c>
      <c r="H175" s="4">
        <v>470284</v>
      </c>
      <c r="I175" s="4">
        <v>746836</v>
      </c>
      <c r="J175" s="4">
        <v>1490655</v>
      </c>
      <c r="K175" s="4">
        <v>59244</v>
      </c>
      <c r="L175" s="4">
        <v>139767</v>
      </c>
      <c r="M175" s="4">
        <v>297915</v>
      </c>
      <c r="N175" s="4">
        <v>0</v>
      </c>
      <c r="O175" s="4">
        <v>2363769</v>
      </c>
      <c r="P175" s="4">
        <v>793426</v>
      </c>
      <c r="Q175" s="4">
        <v>2070818</v>
      </c>
      <c r="R175" s="4">
        <v>0</v>
      </c>
      <c r="S175" s="4">
        <v>1729211</v>
      </c>
      <c r="T175" s="4">
        <v>1726635</v>
      </c>
      <c r="U175" s="4">
        <v>4052</v>
      </c>
      <c r="V175" s="4">
        <v>127091</v>
      </c>
      <c r="W175" s="4">
        <v>1407736</v>
      </c>
      <c r="X175" s="4">
        <v>67425</v>
      </c>
      <c r="Y175" s="4">
        <v>0</v>
      </c>
      <c r="Z175" s="4">
        <v>1081663</v>
      </c>
      <c r="AA175" s="4">
        <v>1033000</v>
      </c>
      <c r="AB175" s="4">
        <v>340599</v>
      </c>
      <c r="AC175" s="4">
        <v>259683</v>
      </c>
      <c r="AD175" s="4">
        <v>2783934</v>
      </c>
      <c r="AE175" s="4">
        <v>62670</v>
      </c>
      <c r="AF175" s="4">
        <v>1116125</v>
      </c>
      <c r="AG175" s="4">
        <v>41560</v>
      </c>
      <c r="AH175" s="4">
        <v>1443893</v>
      </c>
      <c r="AI175" s="4">
        <v>6712270</v>
      </c>
      <c r="AJ175" s="4">
        <v>827823</v>
      </c>
      <c r="AK175" s="4">
        <v>60264</v>
      </c>
      <c r="AL175" s="4">
        <v>967691</v>
      </c>
      <c r="AM175" s="4">
        <v>132537</v>
      </c>
      <c r="AN175" s="4">
        <v>313110</v>
      </c>
      <c r="AO175" s="4">
        <v>58206</v>
      </c>
      <c r="AP175" s="4">
        <v>1234146</v>
      </c>
      <c r="AQ175" s="4">
        <v>503386</v>
      </c>
      <c r="AR175" s="4">
        <v>0</v>
      </c>
      <c r="AS175" s="4">
        <v>0</v>
      </c>
      <c r="AT175" s="4">
        <v>162801</v>
      </c>
      <c r="AU175" s="4">
        <v>2353429</v>
      </c>
      <c r="AV175" s="4">
        <v>542197</v>
      </c>
      <c r="AW175" s="4">
        <v>189385</v>
      </c>
      <c r="AX175" s="4">
        <v>107206</v>
      </c>
      <c r="AY175" s="4">
        <v>512795</v>
      </c>
      <c r="AZ175" s="4">
        <v>6973</v>
      </c>
      <c r="BA175" s="4">
        <v>240424</v>
      </c>
      <c r="BB175" s="4">
        <v>1656304</v>
      </c>
      <c r="BC175" s="4">
        <v>959629</v>
      </c>
      <c r="BD175" s="4">
        <v>799312</v>
      </c>
      <c r="BE175" s="4">
        <v>1625085</v>
      </c>
      <c r="BF175" s="4">
        <v>677749</v>
      </c>
      <c r="BG175" s="4">
        <v>0</v>
      </c>
      <c r="BH175" s="4">
        <v>1219259</v>
      </c>
      <c r="BI175" s="4">
        <v>156508</v>
      </c>
      <c r="BJ175" s="4">
        <v>327625</v>
      </c>
      <c r="BK175" s="4">
        <v>477807</v>
      </c>
      <c r="BL175" s="4">
        <v>1010292</v>
      </c>
      <c r="BM175" s="4">
        <v>306305</v>
      </c>
      <c r="BN175" s="4">
        <v>1596628</v>
      </c>
      <c r="BO175" s="4">
        <v>1539777</v>
      </c>
      <c r="BP175" s="4">
        <v>895152</v>
      </c>
      <c r="BQ175" s="4">
        <v>2123380</v>
      </c>
      <c r="BR175" s="4">
        <v>569023</v>
      </c>
      <c r="BS175" s="4">
        <v>1201873</v>
      </c>
      <c r="BT175" s="4">
        <v>0</v>
      </c>
      <c r="BU175" s="4">
        <v>281276</v>
      </c>
      <c r="BV175" s="4">
        <v>433247</v>
      </c>
      <c r="BW175" s="4">
        <v>302680</v>
      </c>
      <c r="BX175" s="4">
        <v>0</v>
      </c>
      <c r="BY175" s="4">
        <v>0</v>
      </c>
      <c r="BZ175" s="4">
        <v>0</v>
      </c>
      <c r="CA175" s="4">
        <f t="shared" si="19"/>
        <v>56833409</v>
      </c>
      <c r="CB175" s="8"/>
      <c r="CC175" s="8"/>
    </row>
    <row r="176" spans="1:81" x14ac:dyDescent="0.25">
      <c r="A176" s="65" t="s">
        <v>419</v>
      </c>
      <c r="B176" s="65" t="s">
        <v>420</v>
      </c>
      <c r="C176" s="4">
        <v>404210</v>
      </c>
      <c r="D176" s="4">
        <v>0</v>
      </c>
      <c r="E176" s="4">
        <v>96560</v>
      </c>
      <c r="F176" s="4">
        <v>334400</v>
      </c>
      <c r="G176" s="4">
        <v>108622</v>
      </c>
      <c r="H176" s="4">
        <v>77453</v>
      </c>
      <c r="I176" s="4">
        <v>203803</v>
      </c>
      <c r="J176" s="4">
        <v>539134</v>
      </c>
      <c r="K176" s="4">
        <v>240762</v>
      </c>
      <c r="L176" s="4">
        <v>193009</v>
      </c>
      <c r="M176" s="4">
        <v>135027</v>
      </c>
      <c r="N176" s="4">
        <v>445300</v>
      </c>
      <c r="O176" s="4">
        <v>0</v>
      </c>
      <c r="P176" s="4">
        <v>278205</v>
      </c>
      <c r="Q176" s="4">
        <v>273311</v>
      </c>
      <c r="R176" s="4">
        <v>717224</v>
      </c>
      <c r="S176" s="4">
        <v>429964</v>
      </c>
      <c r="T176" s="4">
        <v>297640</v>
      </c>
      <c r="U176" s="4">
        <v>227795</v>
      </c>
      <c r="V176" s="4">
        <v>552919</v>
      </c>
      <c r="W176" s="4">
        <v>742096</v>
      </c>
      <c r="X176" s="4">
        <v>72925</v>
      </c>
      <c r="Y176" s="4">
        <v>219463</v>
      </c>
      <c r="Z176" s="4">
        <v>636192</v>
      </c>
      <c r="AA176" s="4">
        <v>76657</v>
      </c>
      <c r="AB176" s="4">
        <v>434070</v>
      </c>
      <c r="AC176" s="4">
        <v>405123</v>
      </c>
      <c r="AD176" s="4">
        <v>966638</v>
      </c>
      <c r="AE176" s="4">
        <v>0</v>
      </c>
      <c r="AF176" s="4">
        <v>80779</v>
      </c>
      <c r="AG176" s="4">
        <v>74191</v>
      </c>
      <c r="AH176" s="4">
        <v>558283</v>
      </c>
      <c r="AI176" s="4">
        <v>1519593</v>
      </c>
      <c r="AJ176" s="4">
        <v>383347</v>
      </c>
      <c r="AK176" s="4">
        <v>20438</v>
      </c>
      <c r="AL176" s="4">
        <v>75943</v>
      </c>
      <c r="AM176" s="4">
        <v>283558</v>
      </c>
      <c r="AN176" s="4">
        <v>1856816</v>
      </c>
      <c r="AO176" s="4">
        <v>193920</v>
      </c>
      <c r="AP176" s="4">
        <v>767829</v>
      </c>
      <c r="AQ176" s="4">
        <v>688020</v>
      </c>
      <c r="AR176" s="4">
        <v>421433</v>
      </c>
      <c r="AS176" s="4">
        <v>179046</v>
      </c>
      <c r="AT176" s="4">
        <v>307921</v>
      </c>
      <c r="AU176" s="4">
        <v>866249</v>
      </c>
      <c r="AV176" s="4">
        <v>369375</v>
      </c>
      <c r="AW176" s="4">
        <v>107245</v>
      </c>
      <c r="AX176" s="4">
        <v>56679</v>
      </c>
      <c r="AY176" s="4">
        <v>539417</v>
      </c>
      <c r="AZ176" s="4">
        <v>264569</v>
      </c>
      <c r="BA176" s="4">
        <v>396071</v>
      </c>
      <c r="BB176" s="4">
        <v>656696</v>
      </c>
      <c r="BC176" s="4">
        <v>629444</v>
      </c>
      <c r="BD176" s="4">
        <v>3900577</v>
      </c>
      <c r="BE176" s="4">
        <v>1351814</v>
      </c>
      <c r="BF176" s="4">
        <v>868791</v>
      </c>
      <c r="BG176" s="4">
        <v>0</v>
      </c>
      <c r="BH176" s="4">
        <v>0</v>
      </c>
      <c r="BI176" s="4">
        <v>298318</v>
      </c>
      <c r="BJ176" s="4">
        <v>131245</v>
      </c>
      <c r="BK176" s="4">
        <v>225557</v>
      </c>
      <c r="BL176" s="4">
        <v>94834</v>
      </c>
      <c r="BM176" s="4">
        <v>51201</v>
      </c>
      <c r="BN176" s="4">
        <v>341313</v>
      </c>
      <c r="BO176" s="4">
        <v>505943</v>
      </c>
      <c r="BP176" s="4">
        <v>26076</v>
      </c>
      <c r="BQ176" s="4">
        <v>0</v>
      </c>
      <c r="BR176" s="4">
        <v>323656</v>
      </c>
      <c r="BS176" s="4">
        <v>532942</v>
      </c>
      <c r="BT176" s="4">
        <v>0</v>
      </c>
      <c r="BU176" s="4">
        <v>0</v>
      </c>
      <c r="BV176" s="4">
        <v>402009</v>
      </c>
      <c r="BW176" s="4">
        <v>862075</v>
      </c>
      <c r="BX176" s="4">
        <v>0</v>
      </c>
      <c r="BY176" s="4">
        <v>0</v>
      </c>
      <c r="BZ176" s="4">
        <v>0</v>
      </c>
      <c r="CA176" s="4">
        <f t="shared" si="19"/>
        <v>30321715</v>
      </c>
      <c r="CB176" s="8"/>
      <c r="CC176" s="8"/>
    </row>
    <row r="177" spans="1:81" x14ac:dyDescent="0.25">
      <c r="A177" s="80" t="s">
        <v>421</v>
      </c>
      <c r="B177" s="80" t="s">
        <v>422</v>
      </c>
      <c r="C177" s="4"/>
      <c r="D177" s="4"/>
      <c r="E177" s="4"/>
      <c r="F177" s="4"/>
      <c r="G177" s="4"/>
      <c r="H177" s="4"/>
      <c r="I177" s="4"/>
      <c r="J177" s="4"/>
      <c r="K177" s="4">
        <v>0</v>
      </c>
      <c r="L177" s="4"/>
      <c r="M177" s="4">
        <v>0</v>
      </c>
      <c r="N177" s="4"/>
      <c r="O177" s="4"/>
      <c r="P177" s="4"/>
      <c r="Q177" s="4">
        <v>0</v>
      </c>
      <c r="R177" s="4"/>
      <c r="S177" s="4"/>
      <c r="T177" s="4"/>
      <c r="U177" s="4">
        <v>0</v>
      </c>
      <c r="V177" s="4"/>
      <c r="W177" s="4"/>
      <c r="X177" s="4"/>
      <c r="Y177" s="4"/>
      <c r="Z177" s="4"/>
      <c r="AA177" s="4"/>
      <c r="AB177" s="4"/>
      <c r="AC177" s="4"/>
      <c r="AD177" s="4">
        <v>0</v>
      </c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>
        <f t="shared" si="19"/>
        <v>0</v>
      </c>
      <c r="CB177" s="8"/>
      <c r="CC177" s="8"/>
    </row>
    <row r="178" spans="1:81" x14ac:dyDescent="0.25">
      <c r="A178" s="80" t="s">
        <v>423</v>
      </c>
      <c r="B178" s="80" t="s">
        <v>424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957543</v>
      </c>
      <c r="U178" s="4">
        <v>6743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218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16625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0</v>
      </c>
      <c r="BG178" s="4">
        <v>11804</v>
      </c>
      <c r="BH178" s="4">
        <v>0</v>
      </c>
      <c r="BI178" s="4">
        <v>0</v>
      </c>
      <c r="BJ178" s="4">
        <v>0</v>
      </c>
      <c r="BK178" s="4">
        <v>0</v>
      </c>
      <c r="BL178" s="4">
        <v>0</v>
      </c>
      <c r="BM178" s="4">
        <v>0</v>
      </c>
      <c r="BN178" s="4">
        <v>0</v>
      </c>
      <c r="BO178" s="4">
        <v>0</v>
      </c>
      <c r="BP178" s="4">
        <v>0</v>
      </c>
      <c r="BQ178" s="4">
        <v>174204</v>
      </c>
      <c r="BR178" s="4">
        <v>0</v>
      </c>
      <c r="BS178" s="4">
        <v>15966</v>
      </c>
      <c r="BT178" s="4">
        <v>0</v>
      </c>
      <c r="BU178" s="4">
        <v>0</v>
      </c>
      <c r="BV178" s="4">
        <v>0</v>
      </c>
      <c r="BW178" s="4">
        <v>0</v>
      </c>
      <c r="BX178" s="4">
        <v>0</v>
      </c>
      <c r="BY178" s="4">
        <v>0</v>
      </c>
      <c r="BZ178" s="4">
        <v>0</v>
      </c>
      <c r="CA178" s="4">
        <f t="shared" si="19"/>
        <v>1183103</v>
      </c>
      <c r="CB178" s="8"/>
      <c r="CC178" s="8"/>
    </row>
    <row r="179" spans="1:81" x14ac:dyDescent="0.25">
      <c r="A179" s="80" t="s">
        <v>425</v>
      </c>
      <c r="B179" s="80" t="s">
        <v>426</v>
      </c>
      <c r="C179" s="4">
        <v>70</v>
      </c>
      <c r="D179" s="4">
        <v>1293418</v>
      </c>
      <c r="E179" s="4">
        <v>87548</v>
      </c>
      <c r="F179" s="4">
        <v>459258</v>
      </c>
      <c r="G179" s="4">
        <v>181578</v>
      </c>
      <c r="H179" s="4">
        <v>141140</v>
      </c>
      <c r="I179" s="4">
        <v>176333</v>
      </c>
      <c r="J179" s="4">
        <v>714400</v>
      </c>
      <c r="K179" s="4">
        <v>95685</v>
      </c>
      <c r="L179" s="4">
        <v>134424</v>
      </c>
      <c r="M179" s="4">
        <v>60218</v>
      </c>
      <c r="N179" s="4">
        <v>1207231</v>
      </c>
      <c r="O179" s="4">
        <v>1724676</v>
      </c>
      <c r="P179" s="4">
        <v>114657</v>
      </c>
      <c r="Q179" s="4">
        <v>2969664</v>
      </c>
      <c r="R179" s="4">
        <v>520590</v>
      </c>
      <c r="S179" s="4">
        <v>300214</v>
      </c>
      <c r="T179" s="4">
        <v>402262</v>
      </c>
      <c r="U179" s="4">
        <v>204873</v>
      </c>
      <c r="V179" s="4">
        <v>318674</v>
      </c>
      <c r="W179" s="4">
        <v>580789</v>
      </c>
      <c r="X179" s="4">
        <v>77018</v>
      </c>
      <c r="Y179" s="4">
        <v>201740</v>
      </c>
      <c r="Z179" s="4">
        <v>1251979</v>
      </c>
      <c r="AA179" s="4">
        <v>167159</v>
      </c>
      <c r="AB179" s="4">
        <v>214372</v>
      </c>
      <c r="AC179" s="4">
        <v>256219</v>
      </c>
      <c r="AD179" s="4">
        <v>1012354</v>
      </c>
      <c r="AE179" s="4">
        <v>0</v>
      </c>
      <c r="AF179" s="4">
        <v>221656</v>
      </c>
      <c r="AG179" s="4">
        <v>76823</v>
      </c>
      <c r="AH179" s="4">
        <v>622125</v>
      </c>
      <c r="AI179" s="4">
        <v>3979215</v>
      </c>
      <c r="AJ179" s="4">
        <v>490468</v>
      </c>
      <c r="AK179" s="4">
        <v>53420</v>
      </c>
      <c r="AL179" s="4">
        <v>91464</v>
      </c>
      <c r="AM179" s="4">
        <v>190095</v>
      </c>
      <c r="AN179" s="4">
        <v>2623805</v>
      </c>
      <c r="AO179" s="4">
        <v>0</v>
      </c>
      <c r="AP179" s="4">
        <v>570151</v>
      </c>
      <c r="AQ179" s="4">
        <v>669228</v>
      </c>
      <c r="AR179" s="4">
        <v>327631</v>
      </c>
      <c r="AS179" s="4">
        <v>176515</v>
      </c>
      <c r="AT179" s="4">
        <v>136426</v>
      </c>
      <c r="AU179" s="4">
        <v>1604883</v>
      </c>
      <c r="AV179" s="4">
        <v>531874</v>
      </c>
      <c r="AW179" s="4">
        <v>136907</v>
      </c>
      <c r="AX179" s="4">
        <v>182975</v>
      </c>
      <c r="AY179" s="4">
        <v>1191340</v>
      </c>
      <c r="AZ179" s="4">
        <v>60321</v>
      </c>
      <c r="BA179" s="4">
        <v>295413</v>
      </c>
      <c r="BB179" s="4">
        <v>236370</v>
      </c>
      <c r="BC179" s="4">
        <v>363944</v>
      </c>
      <c r="BD179" s="4">
        <v>676749</v>
      </c>
      <c r="BE179" s="4">
        <v>852211</v>
      </c>
      <c r="BF179" s="4">
        <v>810447</v>
      </c>
      <c r="BG179" s="4">
        <v>1980043</v>
      </c>
      <c r="BH179" s="4">
        <v>1789526</v>
      </c>
      <c r="BI179" s="4">
        <v>129514</v>
      </c>
      <c r="BJ179" s="4">
        <v>285185</v>
      </c>
      <c r="BK179" s="4">
        <v>508610</v>
      </c>
      <c r="BL179" s="4">
        <v>0</v>
      </c>
      <c r="BM179" s="4">
        <v>145969</v>
      </c>
      <c r="BN179" s="4">
        <v>461949</v>
      </c>
      <c r="BO179" s="4">
        <v>637099</v>
      </c>
      <c r="BP179" s="4">
        <v>576144</v>
      </c>
      <c r="BQ179" s="4">
        <v>968825</v>
      </c>
      <c r="BR179" s="4">
        <v>209172</v>
      </c>
      <c r="BS179" s="4">
        <v>232787</v>
      </c>
      <c r="BT179" s="4">
        <v>303935</v>
      </c>
      <c r="BU179" s="4">
        <v>472711</v>
      </c>
      <c r="BV179" s="4">
        <v>1002775</v>
      </c>
      <c r="BW179" s="4">
        <v>686528</v>
      </c>
      <c r="BX179" s="4">
        <v>36083.5</v>
      </c>
      <c r="BY179" s="4">
        <v>0</v>
      </c>
      <c r="BZ179" s="4">
        <v>0</v>
      </c>
      <c r="CA179" s="4">
        <f t="shared" si="19"/>
        <v>42467854.5</v>
      </c>
      <c r="CB179" s="8"/>
      <c r="CC179" s="8"/>
    </row>
    <row r="180" spans="1:81" x14ac:dyDescent="0.25">
      <c r="A180" s="80" t="s">
        <v>427</v>
      </c>
      <c r="B180" s="80" t="s">
        <v>428</v>
      </c>
      <c r="C180" s="4">
        <v>4824</v>
      </c>
      <c r="D180" s="4">
        <v>37083</v>
      </c>
      <c r="E180" s="4">
        <v>2263</v>
      </c>
      <c r="F180" s="4">
        <v>0</v>
      </c>
      <c r="G180" s="4">
        <v>5280</v>
      </c>
      <c r="H180" s="4">
        <v>4081</v>
      </c>
      <c r="I180" s="4">
        <v>4921</v>
      </c>
      <c r="J180" s="4">
        <v>19799</v>
      </c>
      <c r="K180" s="4">
        <v>48487</v>
      </c>
      <c r="L180" s="4">
        <v>0</v>
      </c>
      <c r="M180" s="4">
        <v>0</v>
      </c>
      <c r="N180" s="4">
        <v>0</v>
      </c>
      <c r="O180" s="4">
        <v>55722</v>
      </c>
      <c r="P180" s="4">
        <v>3291</v>
      </c>
      <c r="Q180" s="4">
        <v>0</v>
      </c>
      <c r="R180" s="4">
        <v>418</v>
      </c>
      <c r="S180" s="4">
        <v>0</v>
      </c>
      <c r="T180" s="4">
        <v>10907</v>
      </c>
      <c r="U180" s="4">
        <v>5745</v>
      </c>
      <c r="V180" s="4">
        <v>0</v>
      </c>
      <c r="W180" s="4">
        <v>13423</v>
      </c>
      <c r="X180" s="4">
        <v>0</v>
      </c>
      <c r="Y180" s="4">
        <v>0</v>
      </c>
      <c r="Z180" s="4">
        <v>34956</v>
      </c>
      <c r="AA180" s="4">
        <v>0</v>
      </c>
      <c r="AB180" s="4">
        <v>0</v>
      </c>
      <c r="AC180" s="4">
        <v>6553</v>
      </c>
      <c r="AD180" s="4">
        <v>0</v>
      </c>
      <c r="AE180" s="4">
        <v>0</v>
      </c>
      <c r="AF180" s="4">
        <v>0</v>
      </c>
      <c r="AG180" s="4">
        <v>1948</v>
      </c>
      <c r="AH180" s="4">
        <v>15670</v>
      </c>
      <c r="AI180" s="4">
        <v>121509</v>
      </c>
      <c r="AJ180" s="4">
        <v>14444</v>
      </c>
      <c r="AK180" s="4">
        <v>1528</v>
      </c>
      <c r="AL180" s="4">
        <v>2248</v>
      </c>
      <c r="AM180" s="4">
        <v>0</v>
      </c>
      <c r="AN180" s="4">
        <v>75310</v>
      </c>
      <c r="AO180" s="4">
        <v>0</v>
      </c>
      <c r="AP180" s="4">
        <v>16518</v>
      </c>
      <c r="AQ180" s="4">
        <v>21073</v>
      </c>
      <c r="AR180" s="4">
        <v>0</v>
      </c>
      <c r="AS180" s="4">
        <v>0</v>
      </c>
      <c r="AT180" s="4">
        <v>2522</v>
      </c>
      <c r="AU180" s="4">
        <v>47610</v>
      </c>
      <c r="AV180" s="4">
        <v>14888</v>
      </c>
      <c r="AW180" s="4">
        <v>3939</v>
      </c>
      <c r="AX180" s="4">
        <v>5292</v>
      </c>
      <c r="AY180" s="4">
        <v>0</v>
      </c>
      <c r="AZ180" s="4">
        <v>0</v>
      </c>
      <c r="BA180" s="4">
        <v>6368</v>
      </c>
      <c r="BB180" s="4">
        <v>0</v>
      </c>
      <c r="BC180" s="4">
        <v>0</v>
      </c>
      <c r="BD180" s="4">
        <v>0</v>
      </c>
      <c r="BE180" s="4">
        <v>0</v>
      </c>
      <c r="BF180" s="4">
        <v>22767</v>
      </c>
      <c r="BG180" s="4">
        <v>0</v>
      </c>
      <c r="BH180" s="4">
        <v>47852</v>
      </c>
      <c r="BI180" s="4">
        <v>3593</v>
      </c>
      <c r="BJ180" s="4">
        <v>7668</v>
      </c>
      <c r="BK180" s="4">
        <v>14668</v>
      </c>
      <c r="BL180" s="4">
        <v>214597</v>
      </c>
      <c r="BM180" s="4">
        <v>4189</v>
      </c>
      <c r="BN180" s="4">
        <v>15044</v>
      </c>
      <c r="BO180" s="4">
        <v>19009</v>
      </c>
      <c r="BP180" s="4">
        <v>15930</v>
      </c>
      <c r="BQ180" s="4">
        <v>0</v>
      </c>
      <c r="BR180" s="4">
        <v>5282</v>
      </c>
      <c r="BS180" s="4">
        <v>0</v>
      </c>
      <c r="BT180" s="4">
        <v>0</v>
      </c>
      <c r="BU180" s="4">
        <v>6093</v>
      </c>
      <c r="BV180" s="4">
        <v>28408</v>
      </c>
      <c r="BW180" s="4">
        <v>0</v>
      </c>
      <c r="BX180" s="4">
        <v>0</v>
      </c>
      <c r="BY180" s="4">
        <v>0</v>
      </c>
      <c r="BZ180" s="4">
        <v>0</v>
      </c>
      <c r="CA180" s="4">
        <f t="shared" si="19"/>
        <v>1013720</v>
      </c>
      <c r="CB180" s="8"/>
      <c r="CC180" s="8"/>
    </row>
    <row r="181" spans="1:81" x14ac:dyDescent="0.25">
      <c r="A181" s="80" t="s">
        <v>429</v>
      </c>
      <c r="B181" s="80" t="s">
        <v>430</v>
      </c>
      <c r="C181" s="4">
        <v>0</v>
      </c>
      <c r="D181" s="4">
        <v>46915</v>
      </c>
      <c r="E181" s="4">
        <v>121261</v>
      </c>
      <c r="F181" s="4">
        <v>75685</v>
      </c>
      <c r="G181" s="4">
        <v>60449</v>
      </c>
      <c r="H181" s="4">
        <v>62225</v>
      </c>
      <c r="I181" s="4">
        <v>0</v>
      </c>
      <c r="J181" s="4">
        <v>503280</v>
      </c>
      <c r="K181" s="4">
        <v>0</v>
      </c>
      <c r="L181" s="4">
        <v>181889</v>
      </c>
      <c r="M181" s="4">
        <v>0</v>
      </c>
      <c r="N181" s="4">
        <v>168320</v>
      </c>
      <c r="O181" s="4">
        <v>278459</v>
      </c>
      <c r="P181" s="4">
        <v>0</v>
      </c>
      <c r="Q181" s="4">
        <v>0</v>
      </c>
      <c r="R181" s="4">
        <v>303056</v>
      </c>
      <c r="S181" s="4">
        <v>0</v>
      </c>
      <c r="T181" s="4">
        <v>76849</v>
      </c>
      <c r="U181" s="4">
        <v>508272</v>
      </c>
      <c r="V181" s="4">
        <v>136572</v>
      </c>
      <c r="W181" s="4">
        <v>652536</v>
      </c>
      <c r="X181" s="4">
        <v>0</v>
      </c>
      <c r="Y181" s="4">
        <v>89687</v>
      </c>
      <c r="Z181" s="4">
        <v>0</v>
      </c>
      <c r="AA181" s="4">
        <v>66391</v>
      </c>
      <c r="AB181" s="4">
        <v>0</v>
      </c>
      <c r="AC181" s="4">
        <v>299957</v>
      </c>
      <c r="AD181" s="4">
        <v>536379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43674</v>
      </c>
      <c r="AN181" s="4">
        <v>0</v>
      </c>
      <c r="AO181" s="4">
        <v>0</v>
      </c>
      <c r="AP181" s="4">
        <v>0</v>
      </c>
      <c r="AQ181" s="4">
        <v>0</v>
      </c>
      <c r="AR181" s="4">
        <v>251516</v>
      </c>
      <c r="AS181" s="4">
        <v>0</v>
      </c>
      <c r="AT181" s="4">
        <v>81357</v>
      </c>
      <c r="AU181" s="4">
        <v>534804</v>
      </c>
      <c r="AV181" s="4">
        <v>0</v>
      </c>
      <c r="AW181" s="4">
        <v>43315</v>
      </c>
      <c r="AX181" s="4">
        <v>51</v>
      </c>
      <c r="AY181" s="4">
        <v>0</v>
      </c>
      <c r="AZ181" s="4">
        <v>0</v>
      </c>
      <c r="BA181" s="4">
        <v>105879</v>
      </c>
      <c r="BB181" s="4">
        <v>148044</v>
      </c>
      <c r="BC181" s="4">
        <v>0</v>
      </c>
      <c r="BD181" s="4">
        <v>0</v>
      </c>
      <c r="BE181" s="4">
        <v>0</v>
      </c>
      <c r="BF181" s="4">
        <v>781682</v>
      </c>
      <c r="BG181" s="4">
        <v>805122</v>
      </c>
      <c r="BH181" s="4">
        <v>0</v>
      </c>
      <c r="BI181" s="4">
        <v>0</v>
      </c>
      <c r="BJ181" s="4">
        <v>81416</v>
      </c>
      <c r="BK181" s="4">
        <v>11720</v>
      </c>
      <c r="BL181" s="4">
        <v>46549</v>
      </c>
      <c r="BM181" s="4">
        <v>0</v>
      </c>
      <c r="BN181" s="4">
        <v>293859</v>
      </c>
      <c r="BO181" s="4">
        <v>36747</v>
      </c>
      <c r="BP181" s="4">
        <v>0</v>
      </c>
      <c r="BQ181" s="4">
        <v>246101</v>
      </c>
      <c r="BR181" s="4">
        <v>29206</v>
      </c>
      <c r="BS181" s="4">
        <v>0</v>
      </c>
      <c r="BT181" s="4">
        <v>0</v>
      </c>
      <c r="BU181" s="4">
        <v>18227</v>
      </c>
      <c r="BV181" s="4">
        <v>0</v>
      </c>
      <c r="BW181" s="4">
        <v>0</v>
      </c>
      <c r="BX181" s="4">
        <v>0</v>
      </c>
      <c r="BY181" s="4">
        <v>0</v>
      </c>
      <c r="BZ181" s="4">
        <v>0</v>
      </c>
      <c r="CA181" s="4">
        <f t="shared" si="19"/>
        <v>7727451</v>
      </c>
      <c r="CB181" s="8"/>
      <c r="CC181" s="8"/>
    </row>
    <row r="182" spans="1:81" x14ac:dyDescent="0.25">
      <c r="A182" s="80" t="s">
        <v>431</v>
      </c>
      <c r="B182" s="80" t="s">
        <v>432</v>
      </c>
      <c r="C182" s="4">
        <v>43878</v>
      </c>
      <c r="D182" s="4">
        <v>0</v>
      </c>
      <c r="E182" s="4">
        <v>5196</v>
      </c>
      <c r="F182" s="4">
        <v>864</v>
      </c>
      <c r="G182" s="4">
        <v>75783</v>
      </c>
      <c r="H182" s="4">
        <v>500</v>
      </c>
      <c r="I182" s="4">
        <v>70063</v>
      </c>
      <c r="J182" s="4">
        <v>0</v>
      </c>
      <c r="K182" s="4">
        <v>249</v>
      </c>
      <c r="L182" s="4">
        <v>0</v>
      </c>
      <c r="M182" s="4">
        <v>76115</v>
      </c>
      <c r="N182" s="4">
        <v>74822</v>
      </c>
      <c r="O182" s="4">
        <v>293818</v>
      </c>
      <c r="P182" s="4">
        <v>0</v>
      </c>
      <c r="Q182" s="4">
        <v>542400</v>
      </c>
      <c r="R182" s="4">
        <v>105025</v>
      </c>
      <c r="S182" s="4">
        <v>0</v>
      </c>
      <c r="T182" s="4">
        <v>58112</v>
      </c>
      <c r="U182" s="4">
        <v>21989</v>
      </c>
      <c r="V182" s="4">
        <v>320544</v>
      </c>
      <c r="W182" s="4">
        <v>0</v>
      </c>
      <c r="X182" s="4">
        <v>6280</v>
      </c>
      <c r="Y182" s="4">
        <v>25949</v>
      </c>
      <c r="Z182" s="4">
        <v>45</v>
      </c>
      <c r="AA182" s="4">
        <v>2684</v>
      </c>
      <c r="AB182" s="4">
        <v>0</v>
      </c>
      <c r="AC182" s="4">
        <v>0</v>
      </c>
      <c r="AD182" s="4">
        <v>1503800</v>
      </c>
      <c r="AE182" s="4">
        <v>20188</v>
      </c>
      <c r="AF182" s="4">
        <v>12521</v>
      </c>
      <c r="AG182" s="4">
        <v>0</v>
      </c>
      <c r="AH182" s="4">
        <v>50</v>
      </c>
      <c r="AI182" s="4">
        <v>2759985</v>
      </c>
      <c r="AJ182" s="4">
        <v>13799</v>
      </c>
      <c r="AK182" s="4">
        <v>27683</v>
      </c>
      <c r="AL182" s="4">
        <v>0</v>
      </c>
      <c r="AM182" s="4">
        <v>0</v>
      </c>
      <c r="AN182" s="4">
        <v>554468</v>
      </c>
      <c r="AO182" s="4">
        <v>148332</v>
      </c>
      <c r="AP182" s="4">
        <v>112894</v>
      </c>
      <c r="AQ182" s="4">
        <v>416014</v>
      </c>
      <c r="AR182" s="4">
        <v>58405</v>
      </c>
      <c r="AS182" s="4">
        <v>0</v>
      </c>
      <c r="AT182" s="4">
        <v>785</v>
      </c>
      <c r="AU182" s="4">
        <v>116088</v>
      </c>
      <c r="AV182" s="4">
        <v>591635</v>
      </c>
      <c r="AW182" s="4">
        <v>0</v>
      </c>
      <c r="AX182" s="4">
        <v>59500</v>
      </c>
      <c r="AY182" s="4">
        <v>399795</v>
      </c>
      <c r="AZ182" s="4">
        <v>0</v>
      </c>
      <c r="BA182" s="4">
        <v>231994</v>
      </c>
      <c r="BB182" s="4">
        <v>49845</v>
      </c>
      <c r="BC182" s="4">
        <v>0</v>
      </c>
      <c r="BD182" s="4">
        <v>0</v>
      </c>
      <c r="BE182" s="4">
        <v>0</v>
      </c>
      <c r="BF182" s="4">
        <v>0</v>
      </c>
      <c r="BG182" s="4">
        <v>1640497</v>
      </c>
      <c r="BH182" s="4">
        <v>197632</v>
      </c>
      <c r="BI182" s="4">
        <v>71977</v>
      </c>
      <c r="BJ182" s="4">
        <v>270544</v>
      </c>
      <c r="BK182" s="4">
        <v>0</v>
      </c>
      <c r="BL182" s="4">
        <v>6325</v>
      </c>
      <c r="BM182" s="4">
        <v>49577</v>
      </c>
      <c r="BN182" s="4">
        <v>160</v>
      </c>
      <c r="BO182" s="4">
        <v>2530</v>
      </c>
      <c r="BP182" s="4">
        <v>1866</v>
      </c>
      <c r="BQ182" s="4">
        <v>691364</v>
      </c>
      <c r="BR182" s="4">
        <v>0</v>
      </c>
      <c r="BS182" s="4">
        <v>0</v>
      </c>
      <c r="BT182" s="4">
        <v>82497</v>
      </c>
      <c r="BU182" s="4">
        <v>0</v>
      </c>
      <c r="BV182" s="4">
        <v>0</v>
      </c>
      <c r="BW182" s="4">
        <v>11244</v>
      </c>
      <c r="BX182" s="4">
        <v>0</v>
      </c>
      <c r="BY182" s="4">
        <v>0</v>
      </c>
      <c r="BZ182" s="4">
        <v>0</v>
      </c>
      <c r="CA182" s="4">
        <f t="shared" si="19"/>
        <v>11828310</v>
      </c>
      <c r="CB182" s="8"/>
      <c r="CC182" s="8"/>
    </row>
    <row r="183" spans="1:81" x14ac:dyDescent="0.25">
      <c r="A183" s="3" t="s">
        <v>184</v>
      </c>
      <c r="B183" s="3" t="s">
        <v>433</v>
      </c>
      <c r="C183" s="4">
        <f>SUM(C61:C182)</f>
        <v>21995181</v>
      </c>
      <c r="D183" s="4">
        <f t="shared" ref="D183:BO183" si="20">SUM(D61:D182)</f>
        <v>148770080</v>
      </c>
      <c r="E183" s="4">
        <f t="shared" si="20"/>
        <v>10579611</v>
      </c>
      <c r="F183" s="4">
        <f t="shared" si="20"/>
        <v>68315243</v>
      </c>
      <c r="G183" s="4">
        <f t="shared" si="20"/>
        <v>24851391</v>
      </c>
      <c r="H183" s="4">
        <f t="shared" si="20"/>
        <v>18593202</v>
      </c>
      <c r="I183" s="4">
        <f t="shared" si="20"/>
        <v>20927846</v>
      </c>
      <c r="J183" s="4">
        <f t="shared" si="20"/>
        <v>89450977</v>
      </c>
      <c r="K183" s="4">
        <f t="shared" si="20"/>
        <v>17332196</v>
      </c>
      <c r="L183" s="4">
        <f t="shared" si="20"/>
        <v>15682718</v>
      </c>
      <c r="M183" s="4">
        <f t="shared" si="20"/>
        <v>10559058</v>
      </c>
      <c r="N183" s="4">
        <f t="shared" si="20"/>
        <v>117130596</v>
      </c>
      <c r="O183" s="4">
        <f t="shared" si="20"/>
        <v>230191057</v>
      </c>
      <c r="P183" s="4">
        <f t="shared" si="20"/>
        <v>11830607</v>
      </c>
      <c r="Q183" s="4">
        <f t="shared" si="20"/>
        <v>252417683</v>
      </c>
      <c r="R183" s="4">
        <f t="shared" si="20"/>
        <v>57315206</v>
      </c>
      <c r="S183" s="4">
        <f t="shared" si="20"/>
        <v>37967419</v>
      </c>
      <c r="T183" s="4">
        <f t="shared" si="20"/>
        <v>52679661</v>
      </c>
      <c r="U183" s="4">
        <f t="shared" si="20"/>
        <v>33090771</v>
      </c>
      <c r="V183" s="4">
        <f t="shared" si="20"/>
        <v>34755859</v>
      </c>
      <c r="W183" s="4">
        <f t="shared" si="20"/>
        <v>68651324</v>
      </c>
      <c r="X183" s="4">
        <f t="shared" si="20"/>
        <v>9319460</v>
      </c>
      <c r="Y183" s="4">
        <f t="shared" si="20"/>
        <v>26863584</v>
      </c>
      <c r="Z183" s="4">
        <f t="shared" si="20"/>
        <v>177835716</v>
      </c>
      <c r="AA183" s="4">
        <f t="shared" si="20"/>
        <v>16774641</v>
      </c>
      <c r="AB183" s="4">
        <f t="shared" si="20"/>
        <v>24954632</v>
      </c>
      <c r="AC183" s="4">
        <f t="shared" si="20"/>
        <v>17122942</v>
      </c>
      <c r="AD183" s="4">
        <f t="shared" si="20"/>
        <v>118730592</v>
      </c>
      <c r="AE183" s="4">
        <f t="shared" si="20"/>
        <v>8713949</v>
      </c>
      <c r="AF183" s="4">
        <f t="shared" si="20"/>
        <v>24637359</v>
      </c>
      <c r="AG183" s="4">
        <f t="shared" si="20"/>
        <v>9268381</v>
      </c>
      <c r="AH183" s="4">
        <f t="shared" si="20"/>
        <v>53611016</v>
      </c>
      <c r="AI183" s="4">
        <f t="shared" si="20"/>
        <v>514993993</v>
      </c>
      <c r="AJ183" s="4">
        <f t="shared" si="20"/>
        <v>62094802</v>
      </c>
      <c r="AK183" s="4">
        <f t="shared" si="20"/>
        <v>7342256</v>
      </c>
      <c r="AL183" s="4">
        <f t="shared" si="20"/>
        <v>10278347</v>
      </c>
      <c r="AM183" s="4">
        <f t="shared" si="20"/>
        <v>21707100</v>
      </c>
      <c r="AN183" s="4">
        <f t="shared" si="20"/>
        <v>256344301</v>
      </c>
      <c r="AO183" s="4">
        <f t="shared" si="20"/>
        <v>16697180</v>
      </c>
      <c r="AP183" s="4">
        <f t="shared" si="20"/>
        <v>79171026</v>
      </c>
      <c r="AQ183" s="4">
        <f t="shared" si="20"/>
        <v>96518977</v>
      </c>
      <c r="AR183" s="4">
        <f t="shared" si="20"/>
        <v>40379951</v>
      </c>
      <c r="AS183" s="4">
        <f t="shared" si="20"/>
        <v>20881166</v>
      </c>
      <c r="AT183" s="4">
        <f t="shared" si="20"/>
        <v>13570624</v>
      </c>
      <c r="AU183" s="4">
        <f t="shared" si="20"/>
        <v>216880782</v>
      </c>
      <c r="AV183" s="4">
        <f t="shared" si="20"/>
        <v>62690493</v>
      </c>
      <c r="AW183" s="4">
        <f t="shared" si="20"/>
        <v>17020576</v>
      </c>
      <c r="AX183" s="4">
        <f t="shared" si="20"/>
        <v>27373064</v>
      </c>
      <c r="AY183" s="4">
        <f t="shared" si="20"/>
        <v>143467847</v>
      </c>
      <c r="AZ183" s="4">
        <f t="shared" si="20"/>
        <v>6242867</v>
      </c>
      <c r="BA183" s="4">
        <f t="shared" si="20"/>
        <v>30664619</v>
      </c>
      <c r="BB183" s="4">
        <f t="shared" si="20"/>
        <v>28682792</v>
      </c>
      <c r="BC183" s="4">
        <f t="shared" si="20"/>
        <v>43310044</v>
      </c>
      <c r="BD183" s="4">
        <f t="shared" si="20"/>
        <v>68264410</v>
      </c>
      <c r="BE183" s="4">
        <f t="shared" si="20"/>
        <v>91322464</v>
      </c>
      <c r="BF183" s="4">
        <f t="shared" si="20"/>
        <v>104040820</v>
      </c>
      <c r="BG183" s="4">
        <f t="shared" si="20"/>
        <v>136328583</v>
      </c>
      <c r="BH183" s="4">
        <f t="shared" si="20"/>
        <v>214754795</v>
      </c>
      <c r="BI183" s="4">
        <f t="shared" si="20"/>
        <v>18264914</v>
      </c>
      <c r="BJ183" s="4">
        <f t="shared" si="20"/>
        <v>40327009</v>
      </c>
      <c r="BK183" s="4">
        <f t="shared" si="20"/>
        <v>77327638</v>
      </c>
      <c r="BL183" s="4">
        <f t="shared" si="20"/>
        <v>20747168</v>
      </c>
      <c r="BM183" s="4">
        <f t="shared" si="20"/>
        <v>19787347</v>
      </c>
      <c r="BN183" s="4">
        <f t="shared" si="20"/>
        <v>62978581</v>
      </c>
      <c r="BO183" s="4">
        <f t="shared" si="20"/>
        <v>82348449</v>
      </c>
      <c r="BP183" s="4">
        <f t="shared" ref="BP183:BZ183" si="21">SUM(BP61:BP182)</f>
        <v>56567055</v>
      </c>
      <c r="BQ183" s="4">
        <f t="shared" si="21"/>
        <v>110890003</v>
      </c>
      <c r="BR183" s="4">
        <f t="shared" si="21"/>
        <v>28349412</v>
      </c>
      <c r="BS183" s="4">
        <f t="shared" si="21"/>
        <v>26270875</v>
      </c>
      <c r="BT183" s="4">
        <f t="shared" si="21"/>
        <v>39380778</v>
      </c>
      <c r="BU183" s="4">
        <f t="shared" si="21"/>
        <v>53817212</v>
      </c>
      <c r="BV183" s="4">
        <f t="shared" si="21"/>
        <v>123077581</v>
      </c>
      <c r="BW183" s="4">
        <f t="shared" si="21"/>
        <v>115531314</v>
      </c>
      <c r="BX183" s="4">
        <f t="shared" si="21"/>
        <v>168596411.57000002</v>
      </c>
      <c r="BY183" s="4">
        <f t="shared" si="21"/>
        <v>204270760</v>
      </c>
      <c r="BZ183" s="4">
        <f t="shared" si="21"/>
        <v>0</v>
      </c>
      <c r="CA183" s="4">
        <f t="shared" si="19"/>
        <v>5410476344.5699997</v>
      </c>
      <c r="CB183" s="8"/>
      <c r="CC183" s="8"/>
    </row>
    <row r="184" spans="1:81" x14ac:dyDescent="0.25">
      <c r="A184" s="75" t="s">
        <v>434</v>
      </c>
      <c r="B184" s="75" t="s">
        <v>435</v>
      </c>
      <c r="C184" s="4"/>
      <c r="D184" s="4"/>
      <c r="E184" s="4"/>
      <c r="F184" s="4"/>
      <c r="G184" s="4"/>
      <c r="H184" s="4"/>
      <c r="I184" s="4"/>
      <c r="J184" s="4"/>
      <c r="K184" s="4">
        <v>0</v>
      </c>
      <c r="L184" s="4"/>
      <c r="M184" s="4">
        <v>0</v>
      </c>
      <c r="N184" s="4"/>
      <c r="O184" s="4"/>
      <c r="P184" s="4"/>
      <c r="Q184" s="4">
        <v>0</v>
      </c>
      <c r="R184" s="4"/>
      <c r="S184" s="4"/>
      <c r="T184" s="4"/>
      <c r="U184" s="4">
        <v>0</v>
      </c>
      <c r="V184" s="4"/>
      <c r="W184" s="4"/>
      <c r="X184" s="4"/>
      <c r="Y184" s="4"/>
      <c r="Z184" s="4"/>
      <c r="AA184" s="4"/>
      <c r="AB184" s="4"/>
      <c r="AC184" s="4"/>
      <c r="AD184" s="4">
        <v>0</v>
      </c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>
        <f t="shared" si="19"/>
        <v>0</v>
      </c>
      <c r="CB184" s="8"/>
      <c r="CC184" s="8"/>
    </row>
    <row r="185" spans="1:81" x14ac:dyDescent="0.25">
      <c r="A185" s="75" t="s">
        <v>436</v>
      </c>
      <c r="B185" s="75" t="s">
        <v>437</v>
      </c>
      <c r="C185" s="4"/>
      <c r="D185" s="4"/>
      <c r="E185" s="4"/>
      <c r="F185" s="4"/>
      <c r="G185" s="4"/>
      <c r="H185" s="4"/>
      <c r="I185" s="4"/>
      <c r="J185" s="4"/>
      <c r="K185" s="4">
        <v>0</v>
      </c>
      <c r="L185" s="4"/>
      <c r="M185" s="4">
        <v>0</v>
      </c>
      <c r="N185" s="4"/>
      <c r="O185" s="4"/>
      <c r="P185" s="4"/>
      <c r="Q185" s="4">
        <v>0</v>
      </c>
      <c r="R185" s="4"/>
      <c r="S185" s="4"/>
      <c r="T185" s="4"/>
      <c r="U185" s="4">
        <v>0</v>
      </c>
      <c r="V185" s="4"/>
      <c r="W185" s="4"/>
      <c r="X185" s="4"/>
      <c r="Y185" s="4"/>
      <c r="Z185" s="4"/>
      <c r="AA185" s="4"/>
      <c r="AB185" s="4"/>
      <c r="AC185" s="4"/>
      <c r="AD185" s="4">
        <v>0</v>
      </c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>
        <f t="shared" si="19"/>
        <v>0</v>
      </c>
      <c r="CB185" s="8"/>
      <c r="CC185" s="8"/>
    </row>
    <row r="186" spans="1:81" x14ac:dyDescent="0.25">
      <c r="A186" s="75" t="s">
        <v>438</v>
      </c>
      <c r="B186" s="75" t="s">
        <v>439</v>
      </c>
      <c r="C186" s="4">
        <v>0</v>
      </c>
      <c r="D186" s="4">
        <v>66469</v>
      </c>
      <c r="E186" s="4">
        <v>0</v>
      </c>
      <c r="F186" s="4">
        <v>0</v>
      </c>
      <c r="G186" s="4">
        <v>0</v>
      </c>
      <c r="H186" s="4">
        <v>0</v>
      </c>
      <c r="I186" s="4">
        <v>245244</v>
      </c>
      <c r="J186" s="4">
        <v>0</v>
      </c>
      <c r="K186" s="4">
        <v>0</v>
      </c>
      <c r="L186" s="4">
        <v>0</v>
      </c>
      <c r="M186" s="4">
        <v>9903</v>
      </c>
      <c r="N186" s="4">
        <v>77155</v>
      </c>
      <c r="O186" s="4">
        <v>265164</v>
      </c>
      <c r="P186" s="4">
        <v>0</v>
      </c>
      <c r="Q186" s="4">
        <v>12477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63964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18997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0</v>
      </c>
      <c r="BH186" s="4">
        <v>126457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0</v>
      </c>
      <c r="BQ186" s="4">
        <v>372731</v>
      </c>
      <c r="BR186" s="4">
        <v>0</v>
      </c>
      <c r="BS186" s="4">
        <v>0</v>
      </c>
      <c r="BT186" s="4">
        <v>0</v>
      </c>
      <c r="BU186" s="4">
        <v>0</v>
      </c>
      <c r="BV186" s="4">
        <v>0</v>
      </c>
      <c r="BW186" s="4">
        <v>0</v>
      </c>
      <c r="BX186" s="4">
        <v>0</v>
      </c>
      <c r="BY186" s="4">
        <v>0</v>
      </c>
      <c r="BZ186" s="4">
        <v>0</v>
      </c>
      <c r="CA186" s="4">
        <f t="shared" si="19"/>
        <v>1258561</v>
      </c>
      <c r="CB186" s="8"/>
      <c r="CC186" s="8"/>
    </row>
    <row r="187" spans="1:81" x14ac:dyDescent="0.25">
      <c r="A187" s="75" t="s">
        <v>440</v>
      </c>
      <c r="B187" s="75" t="s">
        <v>441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54939</v>
      </c>
      <c r="BB187" s="4">
        <v>0</v>
      </c>
      <c r="BC187" s="4">
        <v>0</v>
      </c>
      <c r="BD187" s="4">
        <v>0</v>
      </c>
      <c r="BE187" s="4">
        <v>0</v>
      </c>
      <c r="BF187" s="4">
        <v>0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>
        <v>0</v>
      </c>
      <c r="BM187" s="4">
        <v>0</v>
      </c>
      <c r="BN187" s="4">
        <v>0</v>
      </c>
      <c r="BO187" s="4">
        <v>0</v>
      </c>
      <c r="BP187" s="4">
        <v>0</v>
      </c>
      <c r="BQ187" s="4">
        <v>0</v>
      </c>
      <c r="BR187" s="4">
        <v>0</v>
      </c>
      <c r="BS187" s="4">
        <v>0</v>
      </c>
      <c r="BT187" s="4">
        <v>0</v>
      </c>
      <c r="BU187" s="4">
        <v>0</v>
      </c>
      <c r="BV187" s="4">
        <v>0</v>
      </c>
      <c r="BW187" s="4">
        <v>0</v>
      </c>
      <c r="BX187" s="4">
        <v>0</v>
      </c>
      <c r="BY187" s="4">
        <v>0</v>
      </c>
      <c r="BZ187" s="4">
        <v>0</v>
      </c>
      <c r="CA187" s="4">
        <f t="shared" si="19"/>
        <v>54939</v>
      </c>
      <c r="CB187" s="8"/>
      <c r="CC187" s="8"/>
    </row>
    <row r="188" spans="1:81" x14ac:dyDescent="0.25">
      <c r="A188" s="75" t="s">
        <v>442</v>
      </c>
      <c r="B188" s="75" t="s">
        <v>443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4">
        <v>0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0</v>
      </c>
      <c r="BQ188" s="4">
        <v>0</v>
      </c>
      <c r="BR188" s="4">
        <v>0</v>
      </c>
      <c r="BS188" s="4">
        <v>0</v>
      </c>
      <c r="BT188" s="4">
        <v>0</v>
      </c>
      <c r="BU188" s="4">
        <v>0</v>
      </c>
      <c r="BV188" s="4">
        <v>0</v>
      </c>
      <c r="BW188" s="4">
        <v>0</v>
      </c>
      <c r="BX188" s="4">
        <v>0</v>
      </c>
      <c r="BY188" s="4">
        <v>0</v>
      </c>
      <c r="BZ188" s="4">
        <v>0</v>
      </c>
      <c r="CA188" s="4">
        <f t="shared" si="19"/>
        <v>0</v>
      </c>
      <c r="CB188" s="8"/>
      <c r="CC188" s="8"/>
    </row>
    <row r="189" spans="1:81" x14ac:dyDescent="0.25">
      <c r="A189" s="75" t="s">
        <v>444</v>
      </c>
      <c r="B189" s="75" t="s">
        <v>445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4">
        <v>0</v>
      </c>
      <c r="BJ189" s="4">
        <v>0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4">
        <v>0</v>
      </c>
      <c r="BT189" s="4">
        <v>0</v>
      </c>
      <c r="BU189" s="4">
        <v>0</v>
      </c>
      <c r="BV189" s="4">
        <v>0</v>
      </c>
      <c r="BW189" s="4">
        <v>0</v>
      </c>
      <c r="BX189" s="4">
        <v>0</v>
      </c>
      <c r="BY189" s="4">
        <v>0</v>
      </c>
      <c r="BZ189" s="4">
        <v>0</v>
      </c>
      <c r="CA189" s="4">
        <f t="shared" si="19"/>
        <v>0</v>
      </c>
      <c r="CB189" s="8"/>
      <c r="CC189" s="8"/>
    </row>
    <row r="190" spans="1:81" x14ac:dyDescent="0.25">
      <c r="A190" s="75" t="s">
        <v>446</v>
      </c>
      <c r="B190" s="75" t="s">
        <v>447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  <c r="BF190" s="4">
        <v>0</v>
      </c>
      <c r="BG190" s="4">
        <v>0</v>
      </c>
      <c r="BH190" s="4">
        <v>0</v>
      </c>
      <c r="BI190" s="4">
        <v>0</v>
      </c>
      <c r="BJ190" s="4">
        <v>0</v>
      </c>
      <c r="BK190" s="4">
        <v>0</v>
      </c>
      <c r="BL190" s="4">
        <v>0</v>
      </c>
      <c r="BM190" s="4">
        <v>0</v>
      </c>
      <c r="BN190" s="4">
        <v>0</v>
      </c>
      <c r="BO190" s="4">
        <v>0</v>
      </c>
      <c r="BP190" s="4">
        <v>0</v>
      </c>
      <c r="BQ190" s="4">
        <v>0</v>
      </c>
      <c r="BR190" s="4">
        <v>0</v>
      </c>
      <c r="BS190" s="4">
        <v>0</v>
      </c>
      <c r="BT190" s="4">
        <v>0</v>
      </c>
      <c r="BU190" s="4">
        <v>0</v>
      </c>
      <c r="BV190" s="4">
        <v>0</v>
      </c>
      <c r="BW190" s="4">
        <v>0</v>
      </c>
      <c r="BX190" s="4">
        <v>0</v>
      </c>
      <c r="BY190" s="4">
        <v>0</v>
      </c>
      <c r="BZ190" s="4">
        <v>0</v>
      </c>
      <c r="CA190" s="4">
        <f t="shared" si="19"/>
        <v>0</v>
      </c>
      <c r="CB190" s="8"/>
      <c r="CC190" s="8"/>
    </row>
    <row r="191" spans="1:81" x14ac:dyDescent="0.25">
      <c r="A191" s="75" t="s">
        <v>448</v>
      </c>
      <c r="B191" s="75" t="s">
        <v>204</v>
      </c>
      <c r="C191" s="4"/>
      <c r="D191" s="4"/>
      <c r="E191" s="4"/>
      <c r="F191" s="4"/>
      <c r="G191" s="4"/>
      <c r="H191" s="4"/>
      <c r="I191" s="4"/>
      <c r="J191" s="4"/>
      <c r="K191" s="4">
        <v>0</v>
      </c>
      <c r="L191" s="4"/>
      <c r="M191" s="4">
        <v>0</v>
      </c>
      <c r="N191" s="4"/>
      <c r="O191" s="4"/>
      <c r="P191" s="4"/>
      <c r="Q191" s="4">
        <v>0</v>
      </c>
      <c r="R191" s="4"/>
      <c r="S191" s="4"/>
      <c r="T191" s="4"/>
      <c r="U191" s="4">
        <v>0</v>
      </c>
      <c r="V191" s="4"/>
      <c r="W191" s="4"/>
      <c r="X191" s="4"/>
      <c r="Y191" s="4"/>
      <c r="Z191" s="4"/>
      <c r="AA191" s="4"/>
      <c r="AB191" s="4"/>
      <c r="AC191" s="4"/>
      <c r="AD191" s="4">
        <v>0</v>
      </c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>
        <f t="shared" si="19"/>
        <v>0</v>
      </c>
      <c r="CB191" s="8"/>
      <c r="CC191" s="8"/>
    </row>
    <row r="192" spans="1:81" x14ac:dyDescent="0.25">
      <c r="A192" s="75" t="s">
        <v>449</v>
      </c>
      <c r="B192" s="75" t="s">
        <v>450</v>
      </c>
      <c r="C192" s="4">
        <v>52761</v>
      </c>
      <c r="D192" s="4">
        <v>526422</v>
      </c>
      <c r="E192" s="4">
        <v>37589</v>
      </c>
      <c r="F192" s="4">
        <v>0</v>
      </c>
      <c r="G192" s="4">
        <v>12270</v>
      </c>
      <c r="H192" s="4">
        <v>75366</v>
      </c>
      <c r="I192" s="4">
        <v>40317</v>
      </c>
      <c r="J192" s="4">
        <v>237461</v>
      </c>
      <c r="K192" s="4">
        <v>80072</v>
      </c>
      <c r="L192" s="4">
        <v>60045</v>
      </c>
      <c r="M192" s="4">
        <v>64147</v>
      </c>
      <c r="N192" s="4">
        <v>295927</v>
      </c>
      <c r="O192" s="4">
        <v>403510</v>
      </c>
      <c r="P192" s="4">
        <v>34774</v>
      </c>
      <c r="Q192" s="4">
        <v>772800</v>
      </c>
      <c r="R192" s="4">
        <v>134239</v>
      </c>
      <c r="S192" s="4">
        <v>120720</v>
      </c>
      <c r="T192" s="4">
        <v>143660</v>
      </c>
      <c r="U192" s="4">
        <v>141559</v>
      </c>
      <c r="V192" s="4">
        <v>156693</v>
      </c>
      <c r="W192" s="4">
        <v>257233</v>
      </c>
      <c r="X192" s="4">
        <v>36189</v>
      </c>
      <c r="Y192" s="4">
        <v>0</v>
      </c>
      <c r="Z192" s="4">
        <v>358899</v>
      </c>
      <c r="AA192" s="4">
        <v>63659</v>
      </c>
      <c r="AB192" s="4">
        <v>56081</v>
      </c>
      <c r="AC192" s="4">
        <v>58432</v>
      </c>
      <c r="AD192" s="4">
        <v>5632301</v>
      </c>
      <c r="AE192" s="4">
        <v>59239</v>
      </c>
      <c r="AF192" s="4">
        <v>168560</v>
      </c>
      <c r="AG192" s="4">
        <v>33507</v>
      </c>
      <c r="AH192" s="4">
        <v>164032</v>
      </c>
      <c r="AI192" s="4">
        <v>993530</v>
      </c>
      <c r="AJ192" s="4">
        <v>0</v>
      </c>
      <c r="AK192" s="4">
        <v>36094</v>
      </c>
      <c r="AL192" s="4">
        <v>40639</v>
      </c>
      <c r="AM192" s="4">
        <v>72211</v>
      </c>
      <c r="AN192" s="4">
        <v>734608</v>
      </c>
      <c r="AO192" s="4">
        <v>155469</v>
      </c>
      <c r="AP192" s="4">
        <v>151514</v>
      </c>
      <c r="AQ192" s="4">
        <v>160067</v>
      </c>
      <c r="AR192" s="4">
        <v>69587</v>
      </c>
      <c r="AS192" s="4">
        <v>56819</v>
      </c>
      <c r="AT192" s="4">
        <v>61349</v>
      </c>
      <c r="AU192" s="4">
        <v>412662</v>
      </c>
      <c r="AV192" s="4">
        <v>107700</v>
      </c>
      <c r="AW192" s="4">
        <v>43667</v>
      </c>
      <c r="AX192" s="4">
        <v>58874</v>
      </c>
      <c r="AY192" s="4">
        <v>362208</v>
      </c>
      <c r="AZ192" s="4">
        <v>80924</v>
      </c>
      <c r="BA192" s="4">
        <v>0</v>
      </c>
      <c r="BB192" s="4">
        <v>111217</v>
      </c>
      <c r="BC192" s="4">
        <v>126324</v>
      </c>
      <c r="BD192" s="4">
        <v>137803</v>
      </c>
      <c r="BE192" s="4">
        <v>409560</v>
      </c>
      <c r="BF192" s="4">
        <v>218942</v>
      </c>
      <c r="BG192" s="4">
        <v>524067</v>
      </c>
      <c r="BH192" s="4">
        <v>321715</v>
      </c>
      <c r="BI192" s="4">
        <v>45365</v>
      </c>
      <c r="BJ192" s="4">
        <v>73524</v>
      </c>
      <c r="BK192" s="4">
        <v>90363</v>
      </c>
      <c r="BL192" s="4">
        <v>55867</v>
      </c>
      <c r="BM192" s="4">
        <v>937</v>
      </c>
      <c r="BN192" s="4">
        <v>85039</v>
      </c>
      <c r="BO192" s="4">
        <v>148173</v>
      </c>
      <c r="BP192" s="4">
        <v>120810</v>
      </c>
      <c r="BQ192" s="4">
        <v>332729</v>
      </c>
      <c r="BR192" s="4">
        <v>85244</v>
      </c>
      <c r="BS192" s="4">
        <v>224506</v>
      </c>
      <c r="BT192" s="4">
        <v>97376</v>
      </c>
      <c r="BU192" s="4">
        <v>119750</v>
      </c>
      <c r="BV192" s="4">
        <v>247275</v>
      </c>
      <c r="BW192" s="4">
        <v>116377</v>
      </c>
      <c r="BX192" s="4">
        <v>87723</v>
      </c>
      <c r="BY192" s="4">
        <v>70552</v>
      </c>
      <c r="BZ192" s="4">
        <v>0</v>
      </c>
      <c r="CA192" s="4">
        <f t="shared" si="19"/>
        <v>17727624</v>
      </c>
      <c r="CB192" s="8"/>
      <c r="CC192" s="8"/>
    </row>
    <row r="193" spans="1:81" x14ac:dyDescent="0.25">
      <c r="A193" s="75" t="s">
        <v>451</v>
      </c>
      <c r="B193" s="75" t="s">
        <v>452</v>
      </c>
      <c r="C193" s="4"/>
      <c r="D193" s="4"/>
      <c r="E193" s="4"/>
      <c r="F193" s="4"/>
      <c r="G193" s="4"/>
      <c r="H193" s="4"/>
      <c r="I193" s="4"/>
      <c r="J193" s="4"/>
      <c r="K193" s="4">
        <v>0</v>
      </c>
      <c r="L193" s="4"/>
      <c r="M193" s="4">
        <v>0</v>
      </c>
      <c r="N193" s="4"/>
      <c r="O193" s="4"/>
      <c r="P193" s="4"/>
      <c r="Q193" s="4">
        <v>0</v>
      </c>
      <c r="R193" s="4"/>
      <c r="S193" s="4"/>
      <c r="T193" s="4"/>
      <c r="U193" s="4">
        <v>0</v>
      </c>
      <c r="V193" s="4"/>
      <c r="W193" s="4"/>
      <c r="X193" s="4"/>
      <c r="Y193" s="4"/>
      <c r="Z193" s="4"/>
      <c r="AA193" s="4"/>
      <c r="AB193" s="4"/>
      <c r="AC193" s="4"/>
      <c r="AD193" s="4">
        <v>0</v>
      </c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>
        <f t="shared" si="19"/>
        <v>0</v>
      </c>
      <c r="CB193" s="8"/>
      <c r="CC193" s="8"/>
    </row>
    <row r="194" spans="1:81" x14ac:dyDescent="0.25">
      <c r="A194" s="75" t="s">
        <v>453</v>
      </c>
      <c r="B194" s="75" t="s">
        <v>454</v>
      </c>
      <c r="C194" s="4">
        <v>1154930</v>
      </c>
      <c r="D194" s="4">
        <v>8680437</v>
      </c>
      <c r="E194" s="4">
        <v>1153731</v>
      </c>
      <c r="F194" s="4">
        <v>1659278</v>
      </c>
      <c r="G194" s="4">
        <v>906857</v>
      </c>
      <c r="H194" s="4">
        <v>1109144</v>
      </c>
      <c r="I194" s="4">
        <v>683528</v>
      </c>
      <c r="J194" s="4">
        <v>3876008</v>
      </c>
      <c r="K194" s="4">
        <v>1164475</v>
      </c>
      <c r="L194" s="4">
        <v>1547740</v>
      </c>
      <c r="M194" s="4">
        <v>1221119</v>
      </c>
      <c r="N194" s="4">
        <v>8285116</v>
      </c>
      <c r="O194" s="4">
        <v>9812970</v>
      </c>
      <c r="P194" s="4">
        <v>802516</v>
      </c>
      <c r="Q194" s="4">
        <v>22105724</v>
      </c>
      <c r="R194" s="4">
        <v>2682881</v>
      </c>
      <c r="S194" s="4">
        <v>2231962</v>
      </c>
      <c r="T194" s="4">
        <v>3020420</v>
      </c>
      <c r="U194" s="4">
        <v>2439880</v>
      </c>
      <c r="V194" s="4">
        <v>2593990</v>
      </c>
      <c r="W194" s="4">
        <v>5007216</v>
      </c>
      <c r="X194" s="4">
        <v>1070294</v>
      </c>
      <c r="Y194" s="4">
        <v>4189032</v>
      </c>
      <c r="Z194" s="4">
        <v>5851582</v>
      </c>
      <c r="AA194" s="4">
        <v>1154726</v>
      </c>
      <c r="AB194" s="4">
        <v>1175677</v>
      </c>
      <c r="AC194" s="4">
        <v>1791901</v>
      </c>
      <c r="AD194" s="4">
        <v>1564420</v>
      </c>
      <c r="AE194" s="4">
        <v>493404</v>
      </c>
      <c r="AF194" s="4">
        <v>1880660</v>
      </c>
      <c r="AG194" s="4">
        <v>447024</v>
      </c>
      <c r="AH194" s="4">
        <v>3694863</v>
      </c>
      <c r="AI194" s="4">
        <v>22849987</v>
      </c>
      <c r="AJ194" s="4">
        <v>3679064</v>
      </c>
      <c r="AK194" s="4">
        <v>495295</v>
      </c>
      <c r="AL194" s="4">
        <v>579649</v>
      </c>
      <c r="AM194" s="4">
        <v>1448412</v>
      </c>
      <c r="AN194" s="4">
        <v>16651935</v>
      </c>
      <c r="AO194" s="4">
        <v>1960477</v>
      </c>
      <c r="AP194" s="4">
        <v>2985031</v>
      </c>
      <c r="AQ194" s="4">
        <v>3570736</v>
      </c>
      <c r="AR194" s="4">
        <v>2106484</v>
      </c>
      <c r="AS194" s="4">
        <v>1596359</v>
      </c>
      <c r="AT194" s="4">
        <v>2063813</v>
      </c>
      <c r="AU194" s="4">
        <v>3696710</v>
      </c>
      <c r="AV194" s="4">
        <v>2639488</v>
      </c>
      <c r="AW194" s="4">
        <v>760864</v>
      </c>
      <c r="AX194" s="4">
        <v>1733831</v>
      </c>
      <c r="AY194" s="4">
        <v>2240470</v>
      </c>
      <c r="AZ194" s="4">
        <v>412525</v>
      </c>
      <c r="BA194" s="4">
        <v>2801824</v>
      </c>
      <c r="BB194" s="4">
        <v>2224019</v>
      </c>
      <c r="BC194" s="4">
        <v>2180116</v>
      </c>
      <c r="BD194" s="4">
        <v>2918882</v>
      </c>
      <c r="BE194" s="4">
        <v>8596484</v>
      </c>
      <c r="BF194" s="4">
        <v>3765720</v>
      </c>
      <c r="BG194" s="4">
        <v>10999062</v>
      </c>
      <c r="BH194" s="4">
        <v>6357469</v>
      </c>
      <c r="BI194" s="4">
        <v>765854</v>
      </c>
      <c r="BJ194" s="4">
        <v>1417808</v>
      </c>
      <c r="BK194" s="4">
        <v>2454859</v>
      </c>
      <c r="BL194" s="4">
        <v>826740</v>
      </c>
      <c r="BM194" s="4">
        <v>873320</v>
      </c>
      <c r="BN194" s="4">
        <v>1684953</v>
      </c>
      <c r="BO194" s="4">
        <v>3725025</v>
      </c>
      <c r="BP194" s="4">
        <v>3081662</v>
      </c>
      <c r="BQ194" s="4">
        <v>6578374</v>
      </c>
      <c r="BR194" s="4">
        <v>1917708</v>
      </c>
      <c r="BS194" s="4">
        <v>4208036</v>
      </c>
      <c r="BT194" s="4">
        <v>1566083</v>
      </c>
      <c r="BU194" s="4">
        <v>818091</v>
      </c>
      <c r="BV194" s="4">
        <v>4542112</v>
      </c>
      <c r="BW194" s="4">
        <v>807375</v>
      </c>
      <c r="BX194" s="4">
        <v>3535407.24</v>
      </c>
      <c r="BY194" s="4">
        <v>4801397</v>
      </c>
      <c r="BZ194" s="4">
        <v>0</v>
      </c>
      <c r="CA194" s="4">
        <f t="shared" si="19"/>
        <v>260373015.24000001</v>
      </c>
      <c r="CB194" s="8"/>
      <c r="CC194" s="8"/>
    </row>
    <row r="195" spans="1:81" x14ac:dyDescent="0.25">
      <c r="A195" s="75" t="s">
        <v>455</v>
      </c>
      <c r="B195" s="75" t="s">
        <v>456</v>
      </c>
      <c r="C195" s="4">
        <v>58968</v>
      </c>
      <c r="D195" s="4">
        <v>0</v>
      </c>
      <c r="E195" s="4">
        <v>14614</v>
      </c>
      <c r="F195" s="4">
        <v>0</v>
      </c>
      <c r="G195" s="4">
        <v>0</v>
      </c>
      <c r="H195" s="4">
        <v>54884</v>
      </c>
      <c r="I195" s="4">
        <v>0</v>
      </c>
      <c r="J195" s="4">
        <v>0</v>
      </c>
      <c r="K195" s="4">
        <v>46114</v>
      </c>
      <c r="L195" s="4">
        <v>59665</v>
      </c>
      <c r="M195" s="4">
        <v>54304</v>
      </c>
      <c r="N195" s="4">
        <v>0</v>
      </c>
      <c r="O195" s="4">
        <v>0</v>
      </c>
      <c r="P195" s="4">
        <v>24151</v>
      </c>
      <c r="Q195" s="4">
        <v>0</v>
      </c>
      <c r="R195" s="4">
        <v>0</v>
      </c>
      <c r="S195" s="4">
        <v>190564</v>
      </c>
      <c r="T195" s="4">
        <v>250293</v>
      </c>
      <c r="U195" s="4">
        <v>32535</v>
      </c>
      <c r="V195" s="4">
        <v>62354</v>
      </c>
      <c r="W195" s="4">
        <v>0</v>
      </c>
      <c r="X195" s="4">
        <v>35068</v>
      </c>
      <c r="Y195" s="4">
        <v>23522</v>
      </c>
      <c r="Z195" s="4">
        <v>0</v>
      </c>
      <c r="AA195" s="4">
        <v>71934</v>
      </c>
      <c r="AB195" s="4">
        <v>81231</v>
      </c>
      <c r="AC195" s="4">
        <v>57586</v>
      </c>
      <c r="AD195" s="4">
        <v>25669</v>
      </c>
      <c r="AE195" s="4">
        <v>0</v>
      </c>
      <c r="AF195" s="4">
        <v>92537</v>
      </c>
      <c r="AG195" s="4">
        <v>10808</v>
      </c>
      <c r="AH195" s="4">
        <v>0</v>
      </c>
      <c r="AI195" s="4">
        <v>0</v>
      </c>
      <c r="AJ195" s="4">
        <v>193087</v>
      </c>
      <c r="AK195" s="4">
        <v>11400</v>
      </c>
      <c r="AL195" s="4">
        <v>20781</v>
      </c>
      <c r="AM195" s="4">
        <v>24743</v>
      </c>
      <c r="AN195" s="4">
        <v>0</v>
      </c>
      <c r="AO195" s="4">
        <v>61540</v>
      </c>
      <c r="AP195" s="4">
        <v>0</v>
      </c>
      <c r="AQ195" s="4">
        <v>0</v>
      </c>
      <c r="AR195" s="4">
        <v>99307</v>
      </c>
      <c r="AS195" s="4">
        <v>76953</v>
      </c>
      <c r="AT195" s="4">
        <v>39410</v>
      </c>
      <c r="AU195" s="4">
        <v>0</v>
      </c>
      <c r="AV195" s="4">
        <v>0</v>
      </c>
      <c r="AW195" s="4">
        <v>42890</v>
      </c>
      <c r="AX195" s="4">
        <v>0</v>
      </c>
      <c r="AY195" s="4">
        <v>0</v>
      </c>
      <c r="AZ195" s="4">
        <v>47797</v>
      </c>
      <c r="BA195" s="4">
        <v>177796</v>
      </c>
      <c r="BB195" s="4">
        <v>78066</v>
      </c>
      <c r="BC195" s="4">
        <v>128444</v>
      </c>
      <c r="BD195" s="4">
        <v>0</v>
      </c>
      <c r="BE195" s="4">
        <v>251139</v>
      </c>
      <c r="BF195" s="4">
        <v>0</v>
      </c>
      <c r="BG195" s="4">
        <v>0</v>
      </c>
      <c r="BH195" s="4">
        <v>0</v>
      </c>
      <c r="BI195" s="4">
        <v>35551</v>
      </c>
      <c r="BJ195" s="4">
        <v>0</v>
      </c>
      <c r="BK195" s="4">
        <v>0</v>
      </c>
      <c r="BL195" s="4">
        <v>0</v>
      </c>
      <c r="BM195" s="4">
        <v>0</v>
      </c>
      <c r="BN195" s="4">
        <v>0</v>
      </c>
      <c r="BO195" s="4">
        <v>0</v>
      </c>
      <c r="BP195" s="4">
        <v>0</v>
      </c>
      <c r="BQ195" s="4">
        <v>0</v>
      </c>
      <c r="BR195" s="4">
        <v>97719</v>
      </c>
      <c r="BS195" s="4">
        <v>102783</v>
      </c>
      <c r="BT195" s="4">
        <v>0</v>
      </c>
      <c r="BU195" s="4">
        <v>0</v>
      </c>
      <c r="BV195" s="4">
        <v>0</v>
      </c>
      <c r="BW195" s="4">
        <v>0</v>
      </c>
      <c r="BX195" s="4">
        <v>0</v>
      </c>
      <c r="BY195" s="4">
        <v>0</v>
      </c>
      <c r="BZ195" s="4">
        <v>0</v>
      </c>
      <c r="CA195" s="4">
        <f t="shared" si="19"/>
        <v>2736207</v>
      </c>
      <c r="CB195" s="8"/>
      <c r="CC195" s="8"/>
    </row>
    <row r="196" spans="1:81" x14ac:dyDescent="0.25">
      <c r="A196" s="75" t="s">
        <v>457</v>
      </c>
      <c r="B196" s="75" t="s">
        <v>458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932070</v>
      </c>
      <c r="N196" s="4">
        <v>0</v>
      </c>
      <c r="O196" s="4">
        <v>0</v>
      </c>
      <c r="P196" s="4">
        <v>0</v>
      </c>
      <c r="Q196" s="4">
        <v>308631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605860</v>
      </c>
      <c r="AE196" s="4">
        <v>0</v>
      </c>
      <c r="AF196" s="4">
        <v>482728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34067</v>
      </c>
      <c r="AR196" s="4">
        <v>0</v>
      </c>
      <c r="AS196" s="4">
        <v>0</v>
      </c>
      <c r="AT196" s="4">
        <v>1213200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4">
        <v>0</v>
      </c>
      <c r="BF196" s="4">
        <v>0</v>
      </c>
      <c r="BG196" s="4">
        <v>0</v>
      </c>
      <c r="BH196" s="4">
        <v>0</v>
      </c>
      <c r="BI196" s="4">
        <v>0</v>
      </c>
      <c r="BJ196" s="4">
        <v>0</v>
      </c>
      <c r="BK196" s="4">
        <v>0</v>
      </c>
      <c r="BL196" s="4">
        <v>0</v>
      </c>
      <c r="BM196" s="4">
        <v>0</v>
      </c>
      <c r="BN196" s="4">
        <v>0</v>
      </c>
      <c r="BO196" s="4">
        <v>0</v>
      </c>
      <c r="BP196" s="4">
        <v>0</v>
      </c>
      <c r="BQ196" s="4">
        <v>0</v>
      </c>
      <c r="BR196" s="4">
        <v>0</v>
      </c>
      <c r="BS196" s="4">
        <v>0</v>
      </c>
      <c r="BT196" s="4">
        <v>0</v>
      </c>
      <c r="BU196" s="4">
        <v>0</v>
      </c>
      <c r="BV196" s="4">
        <v>0</v>
      </c>
      <c r="BW196" s="4">
        <v>0</v>
      </c>
      <c r="BX196" s="4">
        <v>24967.39</v>
      </c>
      <c r="BY196" s="4">
        <v>0</v>
      </c>
      <c r="BZ196" s="4">
        <v>0</v>
      </c>
      <c r="CA196" s="4">
        <f t="shared" si="19"/>
        <v>3601523.39</v>
      </c>
      <c r="CB196" s="8"/>
      <c r="CC196" s="8"/>
    </row>
    <row r="197" spans="1:81" x14ac:dyDescent="0.25">
      <c r="A197" s="75" t="s">
        <v>459</v>
      </c>
      <c r="B197" s="75" t="s">
        <v>460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0</v>
      </c>
      <c r="BA197" s="4">
        <v>0</v>
      </c>
      <c r="BB197" s="4">
        <v>0</v>
      </c>
      <c r="BC197" s="4">
        <v>0</v>
      </c>
      <c r="BD197" s="4">
        <v>0</v>
      </c>
      <c r="BE197" s="4">
        <v>0</v>
      </c>
      <c r="BF197" s="4">
        <v>0</v>
      </c>
      <c r="BG197" s="4">
        <v>0</v>
      </c>
      <c r="BH197" s="4">
        <v>0</v>
      </c>
      <c r="BI197" s="4">
        <v>0</v>
      </c>
      <c r="BJ197" s="4">
        <v>0</v>
      </c>
      <c r="BK197" s="4">
        <v>0</v>
      </c>
      <c r="BL197" s="4">
        <v>0</v>
      </c>
      <c r="BM197" s="4">
        <v>0</v>
      </c>
      <c r="BN197" s="4">
        <v>0</v>
      </c>
      <c r="BO197" s="4">
        <v>0</v>
      </c>
      <c r="BP197" s="4">
        <v>0</v>
      </c>
      <c r="BQ197" s="4">
        <v>0</v>
      </c>
      <c r="BR197" s="4">
        <v>0</v>
      </c>
      <c r="BS197" s="4">
        <v>0</v>
      </c>
      <c r="BT197" s="4">
        <v>0</v>
      </c>
      <c r="BU197" s="4">
        <v>0</v>
      </c>
      <c r="BV197" s="4">
        <v>0</v>
      </c>
      <c r="BW197" s="4">
        <v>0</v>
      </c>
      <c r="BX197" s="4">
        <v>2751296</v>
      </c>
      <c r="BY197" s="4">
        <v>0</v>
      </c>
      <c r="BZ197" s="4">
        <v>0</v>
      </c>
      <c r="CA197" s="4">
        <f t="shared" si="19"/>
        <v>2751296</v>
      </c>
      <c r="CB197" s="8"/>
      <c r="CC197" s="8"/>
    </row>
    <row r="198" spans="1:81" x14ac:dyDescent="0.25">
      <c r="A198" s="75" t="s">
        <v>461</v>
      </c>
      <c r="B198" s="75" t="s">
        <v>462</v>
      </c>
      <c r="C198" s="4">
        <v>17797</v>
      </c>
      <c r="D198" s="4">
        <v>168677</v>
      </c>
      <c r="E198" s="4">
        <v>0</v>
      </c>
      <c r="F198" s="4">
        <v>28334</v>
      </c>
      <c r="G198" s="4">
        <v>1230</v>
      </c>
      <c r="H198" s="4">
        <v>5813</v>
      </c>
      <c r="I198" s="4">
        <v>1807</v>
      </c>
      <c r="J198" s="4">
        <v>71389</v>
      </c>
      <c r="K198" s="4">
        <v>1560</v>
      </c>
      <c r="L198" s="4">
        <v>0</v>
      </c>
      <c r="M198" s="4">
        <v>0</v>
      </c>
      <c r="N198" s="4">
        <v>278922</v>
      </c>
      <c r="O198" s="4">
        <v>440593</v>
      </c>
      <c r="P198" s="4">
        <v>1651</v>
      </c>
      <c r="Q198" s="4">
        <v>369482</v>
      </c>
      <c r="R198" s="4">
        <v>42983</v>
      </c>
      <c r="S198" s="4">
        <v>19071</v>
      </c>
      <c r="T198" s="4">
        <v>36715</v>
      </c>
      <c r="U198" s="4">
        <v>6826</v>
      </c>
      <c r="V198" s="4">
        <v>48110</v>
      </c>
      <c r="W198" s="4">
        <v>14640</v>
      </c>
      <c r="X198" s="4">
        <v>0</v>
      </c>
      <c r="Y198" s="4">
        <v>8545</v>
      </c>
      <c r="Z198" s="4">
        <v>96131</v>
      </c>
      <c r="AA198" s="4">
        <v>9354</v>
      </c>
      <c r="AB198" s="4">
        <v>17895</v>
      </c>
      <c r="AC198" s="4">
        <v>2570</v>
      </c>
      <c r="AD198" s="4">
        <v>180459</v>
      </c>
      <c r="AE198" s="4">
        <v>14803</v>
      </c>
      <c r="AF198" s="4">
        <v>18302</v>
      </c>
      <c r="AG198" s="4">
        <v>0</v>
      </c>
      <c r="AH198" s="4">
        <v>51275</v>
      </c>
      <c r="AI198" s="4">
        <v>1110111</v>
      </c>
      <c r="AJ198" s="4">
        <v>97733</v>
      </c>
      <c r="AK198" s="4">
        <v>0</v>
      </c>
      <c r="AL198" s="4">
        <v>3845</v>
      </c>
      <c r="AM198" s="4">
        <v>0</v>
      </c>
      <c r="AN198" s="4">
        <v>314862</v>
      </c>
      <c r="AO198" s="4">
        <v>83872</v>
      </c>
      <c r="AP198" s="4">
        <v>65510</v>
      </c>
      <c r="AQ198" s="4">
        <v>106416</v>
      </c>
      <c r="AR198" s="4">
        <v>53800</v>
      </c>
      <c r="AS198" s="4">
        <v>0</v>
      </c>
      <c r="AT198" s="4">
        <v>4448</v>
      </c>
      <c r="AU198" s="4">
        <v>132220</v>
      </c>
      <c r="AV198" s="4">
        <v>117282</v>
      </c>
      <c r="AW198" s="4">
        <v>8476</v>
      </c>
      <c r="AX198" s="4">
        <v>59450</v>
      </c>
      <c r="AY198" s="4">
        <v>53270</v>
      </c>
      <c r="AZ198" s="4">
        <v>0</v>
      </c>
      <c r="BA198" s="4">
        <v>13382</v>
      </c>
      <c r="BB198" s="4">
        <v>0</v>
      </c>
      <c r="BC198" s="4">
        <v>83112</v>
      </c>
      <c r="BD198" s="4">
        <v>32306</v>
      </c>
      <c r="BE198" s="4">
        <v>16620</v>
      </c>
      <c r="BF198" s="4">
        <v>56505</v>
      </c>
      <c r="BG198" s="4">
        <v>68602</v>
      </c>
      <c r="BH198" s="4">
        <v>152196</v>
      </c>
      <c r="BI198" s="4">
        <v>71785</v>
      </c>
      <c r="BJ198" s="4">
        <v>28770</v>
      </c>
      <c r="BK198" s="4">
        <v>98645</v>
      </c>
      <c r="BL198" s="4">
        <v>10858</v>
      </c>
      <c r="BM198" s="4">
        <v>26675</v>
      </c>
      <c r="BN198" s="4">
        <v>70413</v>
      </c>
      <c r="BO198" s="4">
        <v>155646</v>
      </c>
      <c r="BP198" s="4">
        <v>27277</v>
      </c>
      <c r="BQ198" s="4">
        <v>38894</v>
      </c>
      <c r="BR198" s="4">
        <v>0</v>
      </c>
      <c r="BS198" s="4">
        <v>0</v>
      </c>
      <c r="BT198" s="4">
        <v>21097</v>
      </c>
      <c r="BU198" s="4">
        <v>17093</v>
      </c>
      <c r="BV198" s="4">
        <v>106979</v>
      </c>
      <c r="BW198" s="4">
        <v>99041</v>
      </c>
      <c r="BX198" s="4">
        <v>94693.24</v>
      </c>
      <c r="BY198" s="4">
        <v>30998</v>
      </c>
      <c r="BZ198" s="4">
        <v>0</v>
      </c>
      <c r="CA198" s="4">
        <f t="shared" si="19"/>
        <v>5487816.2400000002</v>
      </c>
      <c r="CB198" s="8"/>
      <c r="CC198" s="8"/>
    </row>
    <row r="199" spans="1:81" x14ac:dyDescent="0.25">
      <c r="A199" s="75" t="s">
        <v>463</v>
      </c>
      <c r="B199" s="75" t="s">
        <v>464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14619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4">
        <v>0</v>
      </c>
      <c r="BF199" s="4">
        <v>0</v>
      </c>
      <c r="BG199" s="4">
        <v>0</v>
      </c>
      <c r="BH199" s="4">
        <v>0</v>
      </c>
      <c r="BI199" s="4">
        <v>0</v>
      </c>
      <c r="BJ199" s="4">
        <v>0</v>
      </c>
      <c r="BK199" s="4">
        <v>0</v>
      </c>
      <c r="BL199" s="4">
        <v>0</v>
      </c>
      <c r="BM199" s="4">
        <v>0</v>
      </c>
      <c r="BN199" s="4">
        <v>0</v>
      </c>
      <c r="BO199" s="4">
        <v>0</v>
      </c>
      <c r="BP199" s="4">
        <v>0</v>
      </c>
      <c r="BQ199" s="4">
        <v>0</v>
      </c>
      <c r="BR199" s="4">
        <v>0</v>
      </c>
      <c r="BS199" s="4">
        <v>0</v>
      </c>
      <c r="BT199" s="4">
        <v>0</v>
      </c>
      <c r="BU199" s="4">
        <v>0</v>
      </c>
      <c r="BV199" s="4">
        <v>0</v>
      </c>
      <c r="BW199" s="4">
        <v>0</v>
      </c>
      <c r="BX199" s="4">
        <v>7600</v>
      </c>
      <c r="BY199" s="4">
        <v>0</v>
      </c>
      <c r="BZ199" s="4">
        <v>0</v>
      </c>
      <c r="CA199" s="4">
        <f t="shared" ref="CA199:CA262" si="22">SUM(C199:BZ199)</f>
        <v>22219</v>
      </c>
      <c r="CB199" s="8"/>
      <c r="CC199" s="8"/>
    </row>
    <row r="200" spans="1:81" x14ac:dyDescent="0.25">
      <c r="A200" s="75" t="s">
        <v>465</v>
      </c>
      <c r="B200" s="75" t="s">
        <v>466</v>
      </c>
      <c r="C200" s="4">
        <v>0</v>
      </c>
      <c r="D200" s="4">
        <v>2233</v>
      </c>
      <c r="E200" s="4">
        <v>0</v>
      </c>
      <c r="F200" s="4">
        <v>4429</v>
      </c>
      <c r="G200" s="4">
        <v>8537</v>
      </c>
      <c r="H200" s="4">
        <v>1131</v>
      </c>
      <c r="I200" s="4">
        <v>3720</v>
      </c>
      <c r="J200" s="4">
        <v>22178</v>
      </c>
      <c r="K200" s="4">
        <v>0</v>
      </c>
      <c r="L200" s="4">
        <v>0</v>
      </c>
      <c r="M200" s="4">
        <v>0</v>
      </c>
      <c r="N200" s="4">
        <v>22199</v>
      </c>
      <c r="O200" s="4">
        <v>155510</v>
      </c>
      <c r="P200" s="4">
        <v>4788</v>
      </c>
      <c r="Q200" s="4">
        <v>32090</v>
      </c>
      <c r="R200" s="4">
        <v>0</v>
      </c>
      <c r="S200" s="4">
        <v>0</v>
      </c>
      <c r="T200" s="4">
        <v>0</v>
      </c>
      <c r="U200" s="4">
        <v>0</v>
      </c>
      <c r="V200" s="4">
        <v>13181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9492</v>
      </c>
      <c r="AD200" s="4">
        <v>6</v>
      </c>
      <c r="AE200" s="4">
        <v>0</v>
      </c>
      <c r="AF200" s="4">
        <v>0</v>
      </c>
      <c r="AG200" s="4">
        <v>0</v>
      </c>
      <c r="AH200" s="4">
        <v>0</v>
      </c>
      <c r="AI200" s="4">
        <v>43002</v>
      </c>
      <c r="AJ200" s="4">
        <v>51985</v>
      </c>
      <c r="AK200" s="4">
        <v>0</v>
      </c>
      <c r="AL200" s="4">
        <v>0</v>
      </c>
      <c r="AM200" s="4">
        <v>8093</v>
      </c>
      <c r="AN200" s="4">
        <v>0</v>
      </c>
      <c r="AO200" s="4">
        <v>4900</v>
      </c>
      <c r="AP200" s="4">
        <v>0</v>
      </c>
      <c r="AQ200" s="4">
        <v>0</v>
      </c>
      <c r="AR200" s="4">
        <v>6</v>
      </c>
      <c r="AS200" s="4">
        <v>0</v>
      </c>
      <c r="AT200" s="4">
        <v>0</v>
      </c>
      <c r="AU200" s="4">
        <v>28060</v>
      </c>
      <c r="AV200" s="4">
        <v>0</v>
      </c>
      <c r="AW200" s="4">
        <v>0</v>
      </c>
      <c r="AX200" s="4">
        <v>0</v>
      </c>
      <c r="AY200" s="4">
        <v>45054</v>
      </c>
      <c r="AZ200" s="4">
        <v>0</v>
      </c>
      <c r="BA200" s="4">
        <v>0</v>
      </c>
      <c r="BB200" s="4">
        <v>0</v>
      </c>
      <c r="BC200" s="4">
        <v>0</v>
      </c>
      <c r="BD200" s="4">
        <v>0</v>
      </c>
      <c r="BE200" s="4">
        <v>9289</v>
      </c>
      <c r="BF200" s="4">
        <v>79015</v>
      </c>
      <c r="BG200" s="4">
        <v>89790</v>
      </c>
      <c r="BH200" s="4">
        <v>68347</v>
      </c>
      <c r="BI200" s="4">
        <v>0</v>
      </c>
      <c r="BJ200" s="4">
        <v>0</v>
      </c>
      <c r="BK200" s="4">
        <v>21470</v>
      </c>
      <c r="BL200" s="4">
        <v>158635</v>
      </c>
      <c r="BM200" s="4">
        <v>0</v>
      </c>
      <c r="BN200" s="4">
        <v>0</v>
      </c>
      <c r="BO200" s="4">
        <v>0</v>
      </c>
      <c r="BP200" s="4">
        <v>3471</v>
      </c>
      <c r="BQ200" s="4">
        <v>10239</v>
      </c>
      <c r="BR200" s="4">
        <v>0</v>
      </c>
      <c r="BS200" s="4">
        <v>0</v>
      </c>
      <c r="BT200" s="4">
        <v>0</v>
      </c>
      <c r="BU200" s="4">
        <v>0</v>
      </c>
      <c r="BV200" s="4">
        <v>0</v>
      </c>
      <c r="BW200" s="4">
        <v>0</v>
      </c>
      <c r="BX200" s="4">
        <v>3844</v>
      </c>
      <c r="BY200" s="4">
        <v>0</v>
      </c>
      <c r="BZ200" s="4">
        <v>0</v>
      </c>
      <c r="CA200" s="4">
        <f t="shared" si="22"/>
        <v>904694</v>
      </c>
      <c r="CB200" s="8"/>
      <c r="CC200" s="8"/>
    </row>
    <row r="201" spans="1:81" x14ac:dyDescent="0.25">
      <c r="A201" s="75" t="s">
        <v>467</v>
      </c>
      <c r="B201" s="75" t="s">
        <v>468</v>
      </c>
      <c r="C201" s="4">
        <v>149836</v>
      </c>
      <c r="D201" s="4">
        <v>603982</v>
      </c>
      <c r="E201" s="4">
        <v>75765</v>
      </c>
      <c r="F201" s="4">
        <v>300372</v>
      </c>
      <c r="G201" s="4">
        <v>142487</v>
      </c>
      <c r="H201" s="4">
        <v>118766</v>
      </c>
      <c r="I201" s="4">
        <v>105390</v>
      </c>
      <c r="J201" s="4">
        <v>613104</v>
      </c>
      <c r="K201" s="4">
        <v>109934</v>
      </c>
      <c r="L201" s="4">
        <v>133794</v>
      </c>
      <c r="M201" s="4">
        <v>142826</v>
      </c>
      <c r="N201" s="4">
        <v>903311</v>
      </c>
      <c r="O201" s="4">
        <v>720066</v>
      </c>
      <c r="P201" s="4">
        <v>89479</v>
      </c>
      <c r="Q201" s="4">
        <v>2516621</v>
      </c>
      <c r="R201" s="4">
        <v>341500</v>
      </c>
      <c r="S201" s="4">
        <v>240956</v>
      </c>
      <c r="T201" s="4">
        <v>361277</v>
      </c>
      <c r="U201" s="4">
        <v>430351</v>
      </c>
      <c r="V201" s="4">
        <v>305413</v>
      </c>
      <c r="W201" s="4">
        <v>587374</v>
      </c>
      <c r="X201" s="4">
        <v>70971</v>
      </c>
      <c r="Y201" s="4">
        <v>267612</v>
      </c>
      <c r="Z201" s="4">
        <v>780430</v>
      </c>
      <c r="AA201" s="4">
        <v>132550</v>
      </c>
      <c r="AB201" s="4">
        <v>148846</v>
      </c>
      <c r="AC201" s="4">
        <v>102737</v>
      </c>
      <c r="AD201" s="4">
        <v>736245</v>
      </c>
      <c r="AE201" s="4">
        <v>41468</v>
      </c>
      <c r="AF201" s="4">
        <v>185495</v>
      </c>
      <c r="AG201" s="4">
        <v>62085</v>
      </c>
      <c r="AH201" s="4">
        <v>343402</v>
      </c>
      <c r="AI201" s="4">
        <v>1961471</v>
      </c>
      <c r="AJ201" s="4">
        <v>405383</v>
      </c>
      <c r="AK201" s="4">
        <v>49156</v>
      </c>
      <c r="AL201" s="4">
        <v>124873</v>
      </c>
      <c r="AM201" s="4">
        <v>95829</v>
      </c>
      <c r="AN201" s="4">
        <v>2199148</v>
      </c>
      <c r="AO201" s="4">
        <v>215409</v>
      </c>
      <c r="AP201" s="4">
        <v>536384</v>
      </c>
      <c r="AQ201" s="4">
        <v>511571</v>
      </c>
      <c r="AR201" s="4">
        <v>286690</v>
      </c>
      <c r="AS201" s="4">
        <v>177810</v>
      </c>
      <c r="AT201" s="4">
        <v>125898</v>
      </c>
      <c r="AU201" s="4">
        <v>608236</v>
      </c>
      <c r="AV201" s="4">
        <v>347018</v>
      </c>
      <c r="AW201" s="4">
        <v>103145</v>
      </c>
      <c r="AX201" s="4">
        <v>204685</v>
      </c>
      <c r="AY201" s="4">
        <v>388004</v>
      </c>
      <c r="AZ201" s="4">
        <v>52781</v>
      </c>
      <c r="BA201" s="4">
        <v>120018</v>
      </c>
      <c r="BB201" s="4">
        <v>220931</v>
      </c>
      <c r="BC201" s="4">
        <v>304797</v>
      </c>
      <c r="BD201" s="4">
        <v>405611</v>
      </c>
      <c r="BE201" s="4">
        <v>683598</v>
      </c>
      <c r="BF201" s="4">
        <v>533808</v>
      </c>
      <c r="BG201" s="4">
        <v>1176499</v>
      </c>
      <c r="BH201" s="4">
        <v>728371</v>
      </c>
      <c r="BI201" s="4">
        <v>95890</v>
      </c>
      <c r="BJ201" s="4">
        <v>160134</v>
      </c>
      <c r="BK201" s="4">
        <v>346624</v>
      </c>
      <c r="BL201" s="4">
        <v>62121</v>
      </c>
      <c r="BM201" s="4">
        <v>80745</v>
      </c>
      <c r="BN201" s="4">
        <v>202159</v>
      </c>
      <c r="BO201" s="4">
        <v>406493</v>
      </c>
      <c r="BP201" s="4">
        <v>289655</v>
      </c>
      <c r="BQ201" s="4">
        <v>806704</v>
      </c>
      <c r="BR201" s="4">
        <v>183868</v>
      </c>
      <c r="BS201" s="4">
        <v>270706</v>
      </c>
      <c r="BT201" s="4">
        <v>214883</v>
      </c>
      <c r="BU201" s="4">
        <v>125817</v>
      </c>
      <c r="BV201" s="4">
        <v>461974</v>
      </c>
      <c r="BW201" s="4">
        <v>169870</v>
      </c>
      <c r="BX201" s="4">
        <v>566063.54</v>
      </c>
      <c r="BY201" s="4">
        <v>409438</v>
      </c>
      <c r="BZ201" s="4">
        <v>0</v>
      </c>
      <c r="CA201" s="4">
        <f t="shared" si="22"/>
        <v>29284713.539999999</v>
      </c>
      <c r="CB201" s="8"/>
      <c r="CC201" s="8"/>
    </row>
    <row r="202" spans="1:81" x14ac:dyDescent="0.25">
      <c r="A202" s="75" t="s">
        <v>469</v>
      </c>
      <c r="B202" s="75" t="s">
        <v>470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4">
        <v>0</v>
      </c>
      <c r="BF202" s="4">
        <v>0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4">
        <v>0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v>0</v>
      </c>
      <c r="CA202" s="4">
        <f t="shared" si="22"/>
        <v>0</v>
      </c>
      <c r="CB202" s="8"/>
      <c r="CC202" s="8"/>
    </row>
    <row r="203" spans="1:81" x14ac:dyDescent="0.25">
      <c r="A203" s="75" t="s">
        <v>471</v>
      </c>
      <c r="B203" s="75" t="s">
        <v>234</v>
      </c>
      <c r="C203" s="4"/>
      <c r="D203" s="4"/>
      <c r="E203" s="4"/>
      <c r="F203" s="4"/>
      <c r="G203" s="4"/>
      <c r="H203" s="4"/>
      <c r="I203" s="4"/>
      <c r="J203" s="4"/>
      <c r="K203" s="4">
        <v>0</v>
      </c>
      <c r="L203" s="4"/>
      <c r="M203" s="4">
        <v>0</v>
      </c>
      <c r="N203" s="4"/>
      <c r="O203" s="4"/>
      <c r="P203" s="4"/>
      <c r="Q203" s="4">
        <v>0</v>
      </c>
      <c r="R203" s="4"/>
      <c r="S203" s="4"/>
      <c r="T203" s="4"/>
      <c r="U203" s="4">
        <v>0</v>
      </c>
      <c r="V203" s="4"/>
      <c r="W203" s="4"/>
      <c r="X203" s="4"/>
      <c r="Y203" s="4"/>
      <c r="Z203" s="4"/>
      <c r="AA203" s="4"/>
      <c r="AB203" s="4"/>
      <c r="AC203" s="4"/>
      <c r="AD203" s="4">
        <v>0</v>
      </c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>
        <f t="shared" si="22"/>
        <v>0</v>
      </c>
      <c r="CB203" s="8"/>
      <c r="CC203" s="8"/>
    </row>
    <row r="204" spans="1:81" x14ac:dyDescent="0.25">
      <c r="A204" s="75" t="s">
        <v>472</v>
      </c>
      <c r="B204" s="75" t="s">
        <v>473</v>
      </c>
      <c r="C204" s="4">
        <v>74870</v>
      </c>
      <c r="D204" s="4">
        <v>178226</v>
      </c>
      <c r="E204" s="4">
        <v>0</v>
      </c>
      <c r="F204" s="4">
        <v>134546</v>
      </c>
      <c r="G204" s="4">
        <v>0</v>
      </c>
      <c r="H204" s="4">
        <v>0</v>
      </c>
      <c r="I204" s="4">
        <v>0</v>
      </c>
      <c r="J204" s="4">
        <v>385736</v>
      </c>
      <c r="K204" s="4">
        <v>102674</v>
      </c>
      <c r="L204" s="4">
        <v>0</v>
      </c>
      <c r="M204" s="4">
        <v>0</v>
      </c>
      <c r="N204" s="4">
        <v>173121</v>
      </c>
      <c r="O204" s="4">
        <v>159566</v>
      </c>
      <c r="P204" s="4">
        <v>0</v>
      </c>
      <c r="Q204" s="4">
        <v>329091</v>
      </c>
      <c r="R204" s="4">
        <v>181866</v>
      </c>
      <c r="S204" s="4">
        <v>71026</v>
      </c>
      <c r="T204" s="4">
        <v>117225</v>
      </c>
      <c r="U204" s="4">
        <v>0</v>
      </c>
      <c r="V204" s="4">
        <v>71328</v>
      </c>
      <c r="W204" s="4">
        <v>151746</v>
      </c>
      <c r="X204" s="4">
        <v>0</v>
      </c>
      <c r="Y204" s="4">
        <v>46075</v>
      </c>
      <c r="Z204" s="4">
        <v>223304</v>
      </c>
      <c r="AA204" s="4">
        <v>0</v>
      </c>
      <c r="AB204" s="4">
        <v>131580</v>
      </c>
      <c r="AC204" s="4">
        <v>43290</v>
      </c>
      <c r="AD204" s="4">
        <v>263842</v>
      </c>
      <c r="AE204" s="4">
        <v>0</v>
      </c>
      <c r="AF204" s="4">
        <v>0</v>
      </c>
      <c r="AG204" s="4">
        <v>0</v>
      </c>
      <c r="AH204" s="4">
        <v>79459</v>
      </c>
      <c r="AI204" s="4">
        <v>583820</v>
      </c>
      <c r="AJ204" s="4">
        <v>132069</v>
      </c>
      <c r="AK204" s="4">
        <v>0</v>
      </c>
      <c r="AL204" s="4">
        <v>0</v>
      </c>
      <c r="AM204" s="4">
        <v>117137</v>
      </c>
      <c r="AN204" s="4">
        <v>488853</v>
      </c>
      <c r="AO204" s="4">
        <v>0</v>
      </c>
      <c r="AP204" s="4">
        <v>94312</v>
      </c>
      <c r="AQ204" s="4">
        <v>148777</v>
      </c>
      <c r="AR204" s="4">
        <v>165732</v>
      </c>
      <c r="AS204" s="4">
        <v>0</v>
      </c>
      <c r="AT204" s="4">
        <v>0</v>
      </c>
      <c r="AU204" s="4">
        <v>98825</v>
      </c>
      <c r="AV204" s="4">
        <v>194005</v>
      </c>
      <c r="AW204" s="4">
        <v>82683</v>
      </c>
      <c r="AX204" s="4">
        <v>0</v>
      </c>
      <c r="AY204" s="4">
        <v>59311</v>
      </c>
      <c r="AZ204" s="4">
        <v>0</v>
      </c>
      <c r="BA204" s="4">
        <v>59613</v>
      </c>
      <c r="BB204" s="4">
        <v>79788</v>
      </c>
      <c r="BC204" s="4">
        <v>122774</v>
      </c>
      <c r="BD204" s="4">
        <v>141359</v>
      </c>
      <c r="BE204" s="4">
        <v>0</v>
      </c>
      <c r="BF204" s="4">
        <v>219289</v>
      </c>
      <c r="BG204" s="4">
        <v>228634</v>
      </c>
      <c r="BH204" s="4">
        <v>212224</v>
      </c>
      <c r="BI204" s="4">
        <v>45889</v>
      </c>
      <c r="BJ204" s="4">
        <v>0</v>
      </c>
      <c r="BK204" s="4">
        <v>0</v>
      </c>
      <c r="BL204" s="4">
        <v>0</v>
      </c>
      <c r="BM204" s="4">
        <v>0</v>
      </c>
      <c r="BN204" s="4">
        <v>0</v>
      </c>
      <c r="BO204" s="4">
        <v>0</v>
      </c>
      <c r="BP204" s="4">
        <v>379946</v>
      </c>
      <c r="BQ204" s="4">
        <v>165665</v>
      </c>
      <c r="BR204" s="4">
        <v>0</v>
      </c>
      <c r="BS204" s="4">
        <v>49333</v>
      </c>
      <c r="BT204" s="4">
        <v>0</v>
      </c>
      <c r="BU204" s="4">
        <v>122161</v>
      </c>
      <c r="BV204" s="4">
        <v>124097</v>
      </c>
      <c r="BW204" s="4">
        <v>0</v>
      </c>
      <c r="BX204" s="4">
        <v>0</v>
      </c>
      <c r="BY204" s="4">
        <v>0</v>
      </c>
      <c r="BZ204" s="4">
        <v>0</v>
      </c>
      <c r="CA204" s="4">
        <f t="shared" si="22"/>
        <v>7034867</v>
      </c>
      <c r="CB204" s="8"/>
      <c r="CC204" s="8"/>
    </row>
    <row r="205" spans="1:81" x14ac:dyDescent="0.25">
      <c r="A205" s="75" t="s">
        <v>474</v>
      </c>
      <c r="B205" s="75" t="s">
        <v>475</v>
      </c>
      <c r="C205" s="4">
        <v>0</v>
      </c>
      <c r="D205" s="4">
        <v>25428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25428</v>
      </c>
      <c r="AE205" s="4">
        <v>0</v>
      </c>
      <c r="AF205" s="4">
        <v>0</v>
      </c>
      <c r="AG205" s="4">
        <v>0</v>
      </c>
      <c r="AH205" s="4">
        <v>0</v>
      </c>
      <c r="AI205" s="4">
        <v>41713</v>
      </c>
      <c r="AJ205" s="4">
        <v>0</v>
      </c>
      <c r="AK205" s="4">
        <v>0</v>
      </c>
      <c r="AL205" s="4">
        <v>0</v>
      </c>
      <c r="AM205" s="4">
        <v>0</v>
      </c>
      <c r="AN205" s="4">
        <v>36264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27407</v>
      </c>
      <c r="AZ205" s="4">
        <v>0</v>
      </c>
      <c r="BA205" s="4">
        <v>0</v>
      </c>
      <c r="BB205" s="4">
        <v>0</v>
      </c>
      <c r="BC205" s="4">
        <v>25863</v>
      </c>
      <c r="BD205" s="4">
        <v>0</v>
      </c>
      <c r="BE205" s="4">
        <v>0</v>
      </c>
      <c r="BF205" s="4">
        <v>30856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>
        <v>0</v>
      </c>
      <c r="BM205" s="4">
        <v>0</v>
      </c>
      <c r="BN205" s="4">
        <v>0</v>
      </c>
      <c r="BO205" s="4">
        <v>0</v>
      </c>
      <c r="BP205" s="4">
        <v>30329</v>
      </c>
      <c r="BQ205" s="4">
        <v>22631</v>
      </c>
      <c r="BR205" s="4">
        <v>0</v>
      </c>
      <c r="BS205" s="4">
        <v>0</v>
      </c>
      <c r="BT205" s="4">
        <v>0</v>
      </c>
      <c r="BU205" s="4">
        <v>0</v>
      </c>
      <c r="BV205" s="4">
        <v>106882</v>
      </c>
      <c r="BW205" s="4">
        <v>0</v>
      </c>
      <c r="BX205" s="4">
        <v>0</v>
      </c>
      <c r="BY205" s="4">
        <v>0</v>
      </c>
      <c r="BZ205" s="4">
        <v>0</v>
      </c>
      <c r="CA205" s="4">
        <f t="shared" si="22"/>
        <v>372801</v>
      </c>
      <c r="CB205" s="8"/>
      <c r="CC205" s="8"/>
    </row>
    <row r="206" spans="1:81" x14ac:dyDescent="0.25">
      <c r="A206" s="75" t="s">
        <v>476</v>
      </c>
      <c r="B206" s="75" t="s">
        <v>477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112052</v>
      </c>
      <c r="BB206" s="4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4">
        <v>0</v>
      </c>
      <c r="BJ206" s="4">
        <v>0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Q206" s="4">
        <v>0</v>
      </c>
      <c r="BR206" s="4">
        <v>0</v>
      </c>
      <c r="BS206" s="4">
        <v>0</v>
      </c>
      <c r="BT206" s="4">
        <v>0</v>
      </c>
      <c r="BU206" s="4">
        <v>0</v>
      </c>
      <c r="BV206" s="4">
        <v>0</v>
      </c>
      <c r="BW206" s="4">
        <v>0</v>
      </c>
      <c r="BX206" s="4">
        <v>0</v>
      </c>
      <c r="BY206" s="4">
        <v>0</v>
      </c>
      <c r="BZ206" s="4">
        <v>0</v>
      </c>
      <c r="CA206" s="4">
        <f t="shared" si="22"/>
        <v>112052</v>
      </c>
      <c r="CB206" s="8"/>
      <c r="CC206" s="8"/>
    </row>
    <row r="207" spans="1:81" x14ac:dyDescent="0.25">
      <c r="A207" s="75" t="s">
        <v>478</v>
      </c>
      <c r="B207" s="75" t="s">
        <v>479</v>
      </c>
      <c r="C207" s="4"/>
      <c r="D207" s="4"/>
      <c r="E207" s="4"/>
      <c r="F207" s="4"/>
      <c r="G207" s="4"/>
      <c r="H207" s="4"/>
      <c r="I207" s="4"/>
      <c r="J207" s="4"/>
      <c r="K207" s="4">
        <v>0</v>
      </c>
      <c r="L207" s="4"/>
      <c r="M207" s="4">
        <v>0</v>
      </c>
      <c r="N207" s="4"/>
      <c r="O207" s="4"/>
      <c r="P207" s="4"/>
      <c r="Q207" s="4">
        <v>0</v>
      </c>
      <c r="R207" s="4"/>
      <c r="S207" s="4"/>
      <c r="T207" s="4"/>
      <c r="U207" s="4">
        <v>0</v>
      </c>
      <c r="V207" s="4"/>
      <c r="W207" s="4"/>
      <c r="X207" s="4"/>
      <c r="Y207" s="4"/>
      <c r="Z207" s="4"/>
      <c r="AA207" s="4"/>
      <c r="AB207" s="4"/>
      <c r="AC207" s="4"/>
      <c r="AD207" s="4">
        <v>0</v>
      </c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>
        <f t="shared" si="22"/>
        <v>0</v>
      </c>
      <c r="CB207" s="8"/>
      <c r="CC207" s="8"/>
    </row>
    <row r="208" spans="1:81" x14ac:dyDescent="0.25">
      <c r="A208" s="75" t="s">
        <v>480</v>
      </c>
      <c r="B208" s="75" t="s">
        <v>481</v>
      </c>
      <c r="C208" s="4">
        <v>956035</v>
      </c>
      <c r="D208" s="4">
        <v>4853586</v>
      </c>
      <c r="E208" s="4">
        <v>328051</v>
      </c>
      <c r="F208" s="4">
        <v>2072366</v>
      </c>
      <c r="G208" s="4">
        <v>902501</v>
      </c>
      <c r="H208" s="4">
        <v>806433</v>
      </c>
      <c r="I208" s="4">
        <v>670981</v>
      </c>
      <c r="J208" s="4">
        <v>2591023</v>
      </c>
      <c r="K208" s="4">
        <v>888500</v>
      </c>
      <c r="L208" s="4">
        <v>739519</v>
      </c>
      <c r="M208" s="4">
        <v>1428822</v>
      </c>
      <c r="N208" s="4">
        <v>4866125</v>
      </c>
      <c r="O208" s="4">
        <v>7670095</v>
      </c>
      <c r="P208" s="4">
        <v>753642</v>
      </c>
      <c r="Q208" s="4">
        <v>10332947</v>
      </c>
      <c r="R208" s="4">
        <v>2104088</v>
      </c>
      <c r="S208" s="4">
        <v>1553379</v>
      </c>
      <c r="T208" s="4">
        <v>1794353</v>
      </c>
      <c r="U208" s="4">
        <v>1918577</v>
      </c>
      <c r="V208" s="4">
        <v>1398012</v>
      </c>
      <c r="W208" s="4">
        <v>2728318</v>
      </c>
      <c r="X208" s="4">
        <v>513613</v>
      </c>
      <c r="Y208" s="4">
        <v>1171024</v>
      </c>
      <c r="Z208" s="4">
        <v>5078849</v>
      </c>
      <c r="AA208" s="4">
        <v>700916</v>
      </c>
      <c r="AB208" s="4">
        <v>1006292</v>
      </c>
      <c r="AC208" s="4">
        <v>811728</v>
      </c>
      <c r="AD208" s="4">
        <v>3784633</v>
      </c>
      <c r="AE208" s="4">
        <v>467497</v>
      </c>
      <c r="AF208" s="4">
        <v>1129016</v>
      </c>
      <c r="AG208" s="4">
        <v>583343</v>
      </c>
      <c r="AH208" s="4">
        <v>2295103</v>
      </c>
      <c r="AI208" s="4">
        <v>16222665</v>
      </c>
      <c r="AJ208" s="4">
        <v>2174294</v>
      </c>
      <c r="AK208" s="4">
        <v>390127</v>
      </c>
      <c r="AL208" s="4">
        <v>399150</v>
      </c>
      <c r="AM208" s="4">
        <v>1266318</v>
      </c>
      <c r="AN208" s="4">
        <v>6215984</v>
      </c>
      <c r="AO208" s="4">
        <v>1113612</v>
      </c>
      <c r="AP208" s="4">
        <v>2160968</v>
      </c>
      <c r="AQ208" s="4">
        <v>2932062</v>
      </c>
      <c r="AR208" s="4">
        <v>1615468</v>
      </c>
      <c r="AS208" s="4">
        <v>915123</v>
      </c>
      <c r="AT208" s="4">
        <v>618548</v>
      </c>
      <c r="AU208" s="4">
        <v>5245479</v>
      </c>
      <c r="AV208" s="4">
        <v>1622074</v>
      </c>
      <c r="AW208" s="4">
        <v>608796</v>
      </c>
      <c r="AX208" s="4">
        <v>852841</v>
      </c>
      <c r="AY208" s="4">
        <v>3083480</v>
      </c>
      <c r="AZ208" s="4">
        <v>437231</v>
      </c>
      <c r="BA208" s="4">
        <v>1659187</v>
      </c>
      <c r="BB208" s="4">
        <v>1197457</v>
      </c>
      <c r="BC208" s="4">
        <v>1392460</v>
      </c>
      <c r="BD208" s="4">
        <v>2570711</v>
      </c>
      <c r="BE208" s="4">
        <v>2209700</v>
      </c>
      <c r="BF208" s="4">
        <v>3067052</v>
      </c>
      <c r="BG208" s="4">
        <v>5745564</v>
      </c>
      <c r="BH208" s="4">
        <v>4791664</v>
      </c>
      <c r="BI208" s="4">
        <v>939897</v>
      </c>
      <c r="BJ208" s="4">
        <v>0</v>
      </c>
      <c r="BK208" s="4">
        <v>2009791</v>
      </c>
      <c r="BL208" s="4">
        <v>686062</v>
      </c>
      <c r="BM208" s="4">
        <v>688114</v>
      </c>
      <c r="BN208" s="4">
        <v>1861618</v>
      </c>
      <c r="BO208" s="4">
        <v>1744694</v>
      </c>
      <c r="BP208" s="4">
        <v>2269394</v>
      </c>
      <c r="BQ208" s="4">
        <v>4229860</v>
      </c>
      <c r="BR208" s="4">
        <v>1253482</v>
      </c>
      <c r="BS208" s="4">
        <v>2073553</v>
      </c>
      <c r="BT208" s="4">
        <v>1319070</v>
      </c>
      <c r="BU208" s="4">
        <v>1362007</v>
      </c>
      <c r="BV208" s="4">
        <v>3007579</v>
      </c>
      <c r="BW208" s="4">
        <v>2830999</v>
      </c>
      <c r="BX208" s="4">
        <v>2261695.08</v>
      </c>
      <c r="BY208" s="4">
        <v>3390519</v>
      </c>
      <c r="BZ208" s="4">
        <v>0</v>
      </c>
      <c r="CA208" s="4">
        <f t="shared" si="22"/>
        <v>171335716.08000001</v>
      </c>
      <c r="CB208" s="8"/>
      <c r="CC208" s="8"/>
    </row>
    <row r="209" spans="1:81" x14ac:dyDescent="0.25">
      <c r="A209" s="75" t="s">
        <v>482</v>
      </c>
      <c r="B209" s="75" t="s">
        <v>483</v>
      </c>
      <c r="C209" s="4">
        <v>53162</v>
      </c>
      <c r="D209" s="4">
        <v>155545</v>
      </c>
      <c r="E209" s="4">
        <v>16915</v>
      </c>
      <c r="F209" s="4">
        <v>62117</v>
      </c>
      <c r="G209" s="4">
        <v>73397</v>
      </c>
      <c r="H209" s="4">
        <v>31137</v>
      </c>
      <c r="I209" s="4">
        <v>26863</v>
      </c>
      <c r="J209" s="4">
        <v>119943</v>
      </c>
      <c r="K209" s="4">
        <v>40570</v>
      </c>
      <c r="L209" s="4">
        <v>34707</v>
      </c>
      <c r="M209" s="4">
        <v>46598</v>
      </c>
      <c r="N209" s="4">
        <v>292925</v>
      </c>
      <c r="O209" s="4">
        <v>316701</v>
      </c>
      <c r="P209" s="4">
        <v>28453</v>
      </c>
      <c r="Q209" s="4">
        <v>476595</v>
      </c>
      <c r="R209" s="4">
        <v>79635</v>
      </c>
      <c r="S209" s="4">
        <v>64906</v>
      </c>
      <c r="T209" s="4">
        <v>42462</v>
      </c>
      <c r="U209" s="4">
        <v>72587</v>
      </c>
      <c r="V209" s="4">
        <v>88463</v>
      </c>
      <c r="W209" s="4">
        <v>98346</v>
      </c>
      <c r="X209" s="4">
        <v>17011</v>
      </c>
      <c r="Y209" s="4">
        <v>47058</v>
      </c>
      <c r="Z209" s="4">
        <v>250109</v>
      </c>
      <c r="AA209" s="4">
        <v>34053</v>
      </c>
      <c r="AB209" s="4">
        <v>40727</v>
      </c>
      <c r="AC209" s="4">
        <v>47570</v>
      </c>
      <c r="AD209" s="4">
        <v>163497</v>
      </c>
      <c r="AE209" s="4">
        <v>24461</v>
      </c>
      <c r="AF209" s="4">
        <v>14505</v>
      </c>
      <c r="AG209" s="4">
        <v>21759</v>
      </c>
      <c r="AH209" s="4">
        <v>69630</v>
      </c>
      <c r="AI209" s="4">
        <v>658420</v>
      </c>
      <c r="AJ209" s="4">
        <v>108252</v>
      </c>
      <c r="AK209" s="4">
        <v>8887</v>
      </c>
      <c r="AL209" s="4">
        <v>15846</v>
      </c>
      <c r="AM209" s="4">
        <v>43189</v>
      </c>
      <c r="AN209" s="4">
        <v>257248</v>
      </c>
      <c r="AO209" s="4">
        <v>38543</v>
      </c>
      <c r="AP209" s="4">
        <v>101941</v>
      </c>
      <c r="AQ209" s="4">
        <v>108312</v>
      </c>
      <c r="AR209" s="4">
        <v>166561</v>
      </c>
      <c r="AS209" s="4">
        <v>56106</v>
      </c>
      <c r="AT209" s="4">
        <v>25877</v>
      </c>
      <c r="AU209" s="4">
        <v>198768</v>
      </c>
      <c r="AV209" s="4">
        <v>88057</v>
      </c>
      <c r="AW209" s="4">
        <v>39230</v>
      </c>
      <c r="AX209" s="4">
        <v>51497</v>
      </c>
      <c r="AY209" s="4">
        <v>195663</v>
      </c>
      <c r="AZ209" s="4">
        <v>17895</v>
      </c>
      <c r="BA209" s="4">
        <v>49401</v>
      </c>
      <c r="BB209" s="4">
        <v>67522</v>
      </c>
      <c r="BC209" s="4">
        <v>59506</v>
      </c>
      <c r="BD209" s="4">
        <v>130977</v>
      </c>
      <c r="BE209" s="4">
        <v>155896</v>
      </c>
      <c r="BF209" s="4">
        <v>136383</v>
      </c>
      <c r="BG209" s="4">
        <v>243809</v>
      </c>
      <c r="BH209" s="4">
        <v>197869</v>
      </c>
      <c r="BI209" s="4">
        <v>47432</v>
      </c>
      <c r="BJ209" s="4">
        <v>1225837</v>
      </c>
      <c r="BK209" s="4">
        <v>89435</v>
      </c>
      <c r="BL209" s="4">
        <v>37414</v>
      </c>
      <c r="BM209" s="4">
        <v>28875</v>
      </c>
      <c r="BN209" s="4">
        <v>66582</v>
      </c>
      <c r="BO209" s="4">
        <v>134224</v>
      </c>
      <c r="BP209" s="4">
        <v>105708</v>
      </c>
      <c r="BQ209" s="4">
        <v>0</v>
      </c>
      <c r="BR209" s="4">
        <v>56637</v>
      </c>
      <c r="BS209" s="4">
        <v>47925</v>
      </c>
      <c r="BT209" s="4">
        <v>54199</v>
      </c>
      <c r="BU209" s="4">
        <v>31658</v>
      </c>
      <c r="BV209" s="4">
        <v>106023</v>
      </c>
      <c r="BW209" s="4">
        <v>31801</v>
      </c>
      <c r="BX209" s="4">
        <v>94064.78</v>
      </c>
      <c r="BY209" s="4">
        <v>72639</v>
      </c>
      <c r="BZ209" s="4">
        <v>0</v>
      </c>
      <c r="CA209" s="4">
        <f t="shared" si="22"/>
        <v>8404515.7800000012</v>
      </c>
      <c r="CB209" s="8"/>
      <c r="CC209" s="8"/>
    </row>
    <row r="210" spans="1:81" x14ac:dyDescent="0.25">
      <c r="A210" s="75" t="s">
        <v>484</v>
      </c>
      <c r="B210" s="75" t="s">
        <v>485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4">
        <v>0</v>
      </c>
      <c r="BF210" s="4">
        <v>0</v>
      </c>
      <c r="BG210" s="4">
        <v>0</v>
      </c>
      <c r="BH210" s="4">
        <v>0</v>
      </c>
      <c r="BI210" s="4">
        <v>0</v>
      </c>
      <c r="BJ210" s="4">
        <v>0</v>
      </c>
      <c r="BK210" s="4">
        <v>0</v>
      </c>
      <c r="BL210" s="4">
        <v>0</v>
      </c>
      <c r="BM210" s="4">
        <v>0</v>
      </c>
      <c r="BN210" s="4">
        <v>0</v>
      </c>
      <c r="BO210" s="4">
        <v>0</v>
      </c>
      <c r="BP210" s="4">
        <v>0</v>
      </c>
      <c r="BQ210" s="4">
        <v>0</v>
      </c>
      <c r="BR210" s="4">
        <v>0</v>
      </c>
      <c r="BS210" s="4">
        <v>0</v>
      </c>
      <c r="BT210" s="4">
        <v>0</v>
      </c>
      <c r="BU210" s="4">
        <v>0</v>
      </c>
      <c r="BV210" s="4">
        <v>0</v>
      </c>
      <c r="BW210" s="4">
        <v>0</v>
      </c>
      <c r="BX210" s="4">
        <v>0</v>
      </c>
      <c r="BY210" s="4">
        <v>0</v>
      </c>
      <c r="BZ210" s="4">
        <v>0</v>
      </c>
      <c r="CA210" s="4">
        <f t="shared" si="22"/>
        <v>0</v>
      </c>
      <c r="CB210" s="8"/>
      <c r="CC210" s="8"/>
    </row>
    <row r="211" spans="1:81" x14ac:dyDescent="0.25">
      <c r="A211" s="75" t="s">
        <v>486</v>
      </c>
      <c r="B211" s="75" t="s">
        <v>487</v>
      </c>
      <c r="C211" s="4"/>
      <c r="D211" s="4"/>
      <c r="E211" s="4"/>
      <c r="F211" s="4"/>
      <c r="G211" s="4"/>
      <c r="H211" s="4"/>
      <c r="I211" s="4"/>
      <c r="J211" s="4"/>
      <c r="K211" s="4">
        <v>0</v>
      </c>
      <c r="L211" s="4"/>
      <c r="M211" s="4">
        <v>0</v>
      </c>
      <c r="N211" s="4"/>
      <c r="O211" s="4"/>
      <c r="P211" s="4"/>
      <c r="Q211" s="4">
        <v>0</v>
      </c>
      <c r="R211" s="4"/>
      <c r="S211" s="4"/>
      <c r="T211" s="4"/>
      <c r="U211" s="4">
        <v>0</v>
      </c>
      <c r="V211" s="4"/>
      <c r="W211" s="4"/>
      <c r="X211" s="4"/>
      <c r="Y211" s="4"/>
      <c r="Z211" s="4"/>
      <c r="AA211" s="4"/>
      <c r="AB211" s="4"/>
      <c r="AC211" s="4"/>
      <c r="AD211" s="4">
        <v>0</v>
      </c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>
        <f t="shared" si="22"/>
        <v>0</v>
      </c>
      <c r="CB211" s="8"/>
      <c r="CC211" s="8"/>
    </row>
    <row r="212" spans="1:81" x14ac:dyDescent="0.25">
      <c r="A212" s="75" t="s">
        <v>488</v>
      </c>
      <c r="B212" s="75" t="s">
        <v>489</v>
      </c>
      <c r="C212" s="4">
        <v>1633337</v>
      </c>
      <c r="D212" s="4">
        <v>8503487</v>
      </c>
      <c r="E212" s="4">
        <v>701775</v>
      </c>
      <c r="F212" s="4">
        <v>4983091</v>
      </c>
      <c r="G212" s="4">
        <v>1694677</v>
      </c>
      <c r="H212" s="4">
        <v>1405361</v>
      </c>
      <c r="I212" s="4">
        <v>1604575</v>
      </c>
      <c r="J212" s="4">
        <v>7088339</v>
      </c>
      <c r="K212" s="4">
        <v>954167</v>
      </c>
      <c r="L212" s="4">
        <v>1280402</v>
      </c>
      <c r="M212" s="4">
        <v>803335</v>
      </c>
      <c r="N212" s="4">
        <v>10298878</v>
      </c>
      <c r="O212" s="4">
        <v>18826297</v>
      </c>
      <c r="P212" s="4">
        <v>798247</v>
      </c>
      <c r="Q212" s="4">
        <v>27115319</v>
      </c>
      <c r="R212" s="4">
        <v>4406378</v>
      </c>
      <c r="S212" s="4">
        <v>2128366</v>
      </c>
      <c r="T212" s="4">
        <v>3313682</v>
      </c>
      <c r="U212" s="4">
        <v>1603907</v>
      </c>
      <c r="V212" s="4">
        <v>2570290</v>
      </c>
      <c r="W212" s="4">
        <v>5451361</v>
      </c>
      <c r="X212" s="4">
        <v>775227</v>
      </c>
      <c r="Y212" s="4">
        <v>2384353</v>
      </c>
      <c r="Z212" s="4">
        <v>10242767</v>
      </c>
      <c r="AA212" s="4">
        <v>1122449</v>
      </c>
      <c r="AB212" s="4">
        <v>1527997</v>
      </c>
      <c r="AC212" s="4">
        <v>1323021</v>
      </c>
      <c r="AD212" s="4">
        <v>7764408</v>
      </c>
      <c r="AE212" s="4">
        <v>539829</v>
      </c>
      <c r="AF212" s="4">
        <v>1759710</v>
      </c>
      <c r="AG212" s="4">
        <v>668836</v>
      </c>
      <c r="AH212" s="4">
        <v>3846867</v>
      </c>
      <c r="AI212" s="4">
        <v>36724506</v>
      </c>
      <c r="AJ212" s="4">
        <v>5442678</v>
      </c>
      <c r="AK212" s="4">
        <v>495243</v>
      </c>
      <c r="AL212" s="4">
        <v>836168</v>
      </c>
      <c r="AM212" s="4">
        <v>1498338</v>
      </c>
      <c r="AN212" s="4">
        <v>1796986</v>
      </c>
      <c r="AO212" s="4">
        <v>1316601</v>
      </c>
      <c r="AP212" s="4">
        <v>5871305</v>
      </c>
      <c r="AQ212" s="4">
        <v>5952261</v>
      </c>
      <c r="AR212" s="4">
        <v>4008557</v>
      </c>
      <c r="AS212" s="4">
        <v>2294632</v>
      </c>
      <c r="AT212" s="4">
        <v>716243</v>
      </c>
      <c r="AU212" s="4">
        <v>11128031</v>
      </c>
      <c r="AV212" s="4">
        <v>4031095</v>
      </c>
      <c r="AW212" s="4">
        <v>969039</v>
      </c>
      <c r="AX212" s="4">
        <v>1989764</v>
      </c>
      <c r="AY212" s="4">
        <v>8345962</v>
      </c>
      <c r="AZ212" s="4">
        <v>384920</v>
      </c>
      <c r="BA212" s="4">
        <v>2338098</v>
      </c>
      <c r="BB212" s="4">
        <v>2007161</v>
      </c>
      <c r="BC212" s="4">
        <v>3584589</v>
      </c>
      <c r="BD212" s="4">
        <v>5289620</v>
      </c>
      <c r="BE212" s="4">
        <v>5737380</v>
      </c>
      <c r="BF212" s="4">
        <v>8051138</v>
      </c>
      <c r="BG212" s="4">
        <v>11396367</v>
      </c>
      <c r="BH212" s="4">
        <v>11997659</v>
      </c>
      <c r="BI212" s="4">
        <v>1356911</v>
      </c>
      <c r="BJ212" s="4">
        <v>2184275</v>
      </c>
      <c r="BK212" s="4">
        <v>5531874</v>
      </c>
      <c r="BL212" s="4">
        <v>1189548</v>
      </c>
      <c r="BM212" s="4">
        <v>1556163</v>
      </c>
      <c r="BN212" s="4">
        <v>3061829</v>
      </c>
      <c r="BO212" s="4">
        <v>5289844</v>
      </c>
      <c r="BP212" s="4">
        <v>3573853</v>
      </c>
      <c r="BQ212" s="4">
        <v>7310292</v>
      </c>
      <c r="BR212" s="4">
        <v>1922630</v>
      </c>
      <c r="BS212" s="4">
        <v>1711789</v>
      </c>
      <c r="BT212" s="4">
        <v>2630177</v>
      </c>
      <c r="BU212" s="4">
        <v>3720273</v>
      </c>
      <c r="BV212" s="4">
        <v>6995012</v>
      </c>
      <c r="BW212" s="4">
        <v>7782337</v>
      </c>
      <c r="BX212" s="4">
        <v>700407</v>
      </c>
      <c r="BY212" s="4">
        <v>0</v>
      </c>
      <c r="BZ212" s="4">
        <v>0</v>
      </c>
      <c r="CA212" s="4">
        <f t="shared" si="22"/>
        <v>339842290</v>
      </c>
      <c r="CB212" s="8"/>
      <c r="CC212" s="8"/>
    </row>
    <row r="213" spans="1:81" x14ac:dyDescent="0.25">
      <c r="A213" s="75" t="s">
        <v>1342</v>
      </c>
      <c r="B213" s="75" t="s">
        <v>1343</v>
      </c>
      <c r="C213" s="4">
        <v>0</v>
      </c>
      <c r="D213" s="4">
        <v>0</v>
      </c>
      <c r="E213" s="4">
        <v>24236</v>
      </c>
      <c r="F213" s="4">
        <v>211670</v>
      </c>
      <c r="G213" s="4">
        <v>72112</v>
      </c>
      <c r="H213" s="4">
        <v>58600</v>
      </c>
      <c r="I213" s="4">
        <v>122236</v>
      </c>
      <c r="J213" s="4">
        <v>151373</v>
      </c>
      <c r="K213" s="4">
        <v>44851</v>
      </c>
      <c r="L213" s="4">
        <v>43647</v>
      </c>
      <c r="M213" s="4">
        <v>34298</v>
      </c>
      <c r="N213" s="4">
        <v>390887</v>
      </c>
      <c r="O213" s="4">
        <v>732287</v>
      </c>
      <c r="P213" s="4">
        <v>25748</v>
      </c>
      <c r="Q213" s="4">
        <v>0</v>
      </c>
      <c r="R213" s="4">
        <v>0</v>
      </c>
      <c r="S213" s="4">
        <v>51541</v>
      </c>
      <c r="T213" s="4">
        <v>0</v>
      </c>
      <c r="U213" s="4">
        <v>52934</v>
      </c>
      <c r="V213" s="4">
        <v>0</v>
      </c>
      <c r="W213" s="4">
        <v>0</v>
      </c>
      <c r="X213" s="4">
        <v>0</v>
      </c>
      <c r="Y213" s="4">
        <v>80581</v>
      </c>
      <c r="Z213" s="4">
        <v>500248</v>
      </c>
      <c r="AA213" s="4">
        <v>44543</v>
      </c>
      <c r="AB213" s="4">
        <v>66524</v>
      </c>
      <c r="AC213" s="4">
        <v>0</v>
      </c>
      <c r="AD213" s="4">
        <v>0</v>
      </c>
      <c r="AE213" s="4">
        <v>26339</v>
      </c>
      <c r="AF213" s="4">
        <v>66193</v>
      </c>
      <c r="AG213" s="4">
        <v>29240</v>
      </c>
      <c r="AH213" s="4">
        <v>168912</v>
      </c>
      <c r="AI213" s="4">
        <v>1520077</v>
      </c>
      <c r="AJ213" s="4">
        <v>0</v>
      </c>
      <c r="AK213" s="4">
        <v>23068</v>
      </c>
      <c r="AL213" s="4">
        <v>34750</v>
      </c>
      <c r="AM213" s="4">
        <v>52974</v>
      </c>
      <c r="AN213" s="4">
        <v>789959</v>
      </c>
      <c r="AO213" s="4">
        <v>57276</v>
      </c>
      <c r="AP213" s="4">
        <v>217082</v>
      </c>
      <c r="AQ213" s="4">
        <v>143237</v>
      </c>
      <c r="AR213" s="4">
        <v>110934</v>
      </c>
      <c r="AS213" s="4">
        <v>59437</v>
      </c>
      <c r="AT213" s="4">
        <v>2860</v>
      </c>
      <c r="AU213" s="4">
        <v>590237</v>
      </c>
      <c r="AV213" s="4">
        <v>174444</v>
      </c>
      <c r="AW213" s="4">
        <v>44582</v>
      </c>
      <c r="AX213" s="4">
        <v>71878</v>
      </c>
      <c r="AY213" s="4">
        <v>0</v>
      </c>
      <c r="AZ213" s="4">
        <v>0</v>
      </c>
      <c r="BA213" s="4">
        <v>82937</v>
      </c>
      <c r="BB213" s="4">
        <v>0</v>
      </c>
      <c r="BC213" s="4">
        <v>116950</v>
      </c>
      <c r="BD213" s="4">
        <v>205576</v>
      </c>
      <c r="BE213" s="4">
        <v>216566</v>
      </c>
      <c r="BF213" s="4">
        <v>175888</v>
      </c>
      <c r="BG213" s="4">
        <v>436972</v>
      </c>
      <c r="BH213" s="4">
        <v>556729</v>
      </c>
      <c r="BI213" s="4">
        <v>57334</v>
      </c>
      <c r="BJ213" s="4">
        <v>106845</v>
      </c>
      <c r="BK213" s="4">
        <v>219983</v>
      </c>
      <c r="BL213" s="4">
        <v>57354</v>
      </c>
      <c r="BM213" s="4">
        <v>62924</v>
      </c>
      <c r="BN213" s="4">
        <v>198002</v>
      </c>
      <c r="BO213" s="4">
        <v>245002</v>
      </c>
      <c r="BP213" s="4">
        <v>79160</v>
      </c>
      <c r="BQ213" s="4">
        <v>300724</v>
      </c>
      <c r="BR213" s="4">
        <v>0</v>
      </c>
      <c r="BS213" s="4">
        <v>0</v>
      </c>
      <c r="BT213" s="4">
        <v>103691</v>
      </c>
      <c r="BU213" s="4">
        <v>177540</v>
      </c>
      <c r="BV213" s="4">
        <v>339390</v>
      </c>
      <c r="BW213" s="4">
        <v>0</v>
      </c>
      <c r="BX213" s="4">
        <v>20167</v>
      </c>
      <c r="BY213" s="4">
        <v>0</v>
      </c>
      <c r="BZ213" s="4">
        <v>0</v>
      </c>
      <c r="CA213" s="4">
        <f t="shared" si="22"/>
        <v>10651529</v>
      </c>
      <c r="CB213" s="8"/>
      <c r="CC213" s="8"/>
    </row>
    <row r="214" spans="1:81" x14ac:dyDescent="0.25">
      <c r="A214" s="75" t="s">
        <v>490</v>
      </c>
      <c r="B214" s="75" t="s">
        <v>491</v>
      </c>
      <c r="C214" s="4">
        <v>460000</v>
      </c>
      <c r="D214" s="4">
        <v>2902074</v>
      </c>
      <c r="E214" s="4">
        <v>299371</v>
      </c>
      <c r="F214" s="4">
        <v>1345892</v>
      </c>
      <c r="G214" s="4">
        <v>600800</v>
      </c>
      <c r="H214" s="4">
        <v>733655</v>
      </c>
      <c r="I214" s="4">
        <v>510385</v>
      </c>
      <c r="J214" s="4">
        <v>2824242</v>
      </c>
      <c r="K214" s="4">
        <v>325553</v>
      </c>
      <c r="L214" s="4">
        <v>623904</v>
      </c>
      <c r="M214" s="4">
        <v>416785</v>
      </c>
      <c r="N214" s="4">
        <v>3317196</v>
      </c>
      <c r="O214" s="4">
        <v>5908945</v>
      </c>
      <c r="P214" s="4">
        <v>338635</v>
      </c>
      <c r="Q214" s="4">
        <v>7355416</v>
      </c>
      <c r="R214" s="4">
        <v>1486374</v>
      </c>
      <c r="S214" s="4">
        <v>684328</v>
      </c>
      <c r="T214" s="4">
        <v>1932410</v>
      </c>
      <c r="U214" s="4">
        <v>565612</v>
      </c>
      <c r="V214" s="4">
        <v>911732</v>
      </c>
      <c r="W214" s="4">
        <v>2474551</v>
      </c>
      <c r="X214" s="4">
        <v>547719</v>
      </c>
      <c r="Y214" s="4">
        <v>1299659</v>
      </c>
      <c r="Z214" s="4">
        <v>3417778</v>
      </c>
      <c r="AA214" s="4">
        <v>416953</v>
      </c>
      <c r="AB214" s="4">
        <v>336615</v>
      </c>
      <c r="AC214" s="4">
        <v>524354</v>
      </c>
      <c r="AD214" s="4">
        <v>2892259</v>
      </c>
      <c r="AE214" s="4">
        <v>251306</v>
      </c>
      <c r="AF214" s="4">
        <v>680340</v>
      </c>
      <c r="AG214" s="4">
        <v>241121</v>
      </c>
      <c r="AH214" s="4">
        <v>1354481</v>
      </c>
      <c r="AI214" s="4">
        <v>9968207</v>
      </c>
      <c r="AJ214" s="4">
        <v>1731105</v>
      </c>
      <c r="AK214" s="4">
        <v>162892</v>
      </c>
      <c r="AL214" s="4">
        <v>367847</v>
      </c>
      <c r="AM214" s="4">
        <v>541643</v>
      </c>
      <c r="AN214" s="4">
        <v>7751030</v>
      </c>
      <c r="AO214" s="4">
        <v>496497</v>
      </c>
      <c r="AP214" s="4">
        <v>2240184</v>
      </c>
      <c r="AQ214" s="4">
        <v>1626167</v>
      </c>
      <c r="AR214" s="4">
        <v>1844980</v>
      </c>
      <c r="AS214" s="4">
        <v>1222724</v>
      </c>
      <c r="AT214" s="4">
        <v>262721</v>
      </c>
      <c r="AU214" s="4">
        <v>3779237</v>
      </c>
      <c r="AV214" s="4">
        <v>1658468</v>
      </c>
      <c r="AW214" s="4">
        <v>418584</v>
      </c>
      <c r="AX214" s="4">
        <v>1004612</v>
      </c>
      <c r="AY214" s="4">
        <v>2528653</v>
      </c>
      <c r="AZ214" s="4">
        <v>170388</v>
      </c>
      <c r="BA214" s="4">
        <v>1045935</v>
      </c>
      <c r="BB214" s="4">
        <v>600128</v>
      </c>
      <c r="BC214" s="4">
        <v>1667793</v>
      </c>
      <c r="BD214" s="4">
        <v>2298859</v>
      </c>
      <c r="BE214" s="4">
        <v>2106236</v>
      </c>
      <c r="BF214" s="4">
        <v>2953596</v>
      </c>
      <c r="BG214" s="4">
        <v>4041983</v>
      </c>
      <c r="BH214" s="4">
        <v>5145777</v>
      </c>
      <c r="BI214" s="4">
        <v>425989</v>
      </c>
      <c r="BJ214" s="4">
        <v>1180153</v>
      </c>
      <c r="BK214" s="4">
        <v>1363741</v>
      </c>
      <c r="BL214" s="4">
        <v>342532</v>
      </c>
      <c r="BM214" s="4">
        <v>583002</v>
      </c>
      <c r="BN214" s="4">
        <v>855233</v>
      </c>
      <c r="BO214" s="4">
        <v>1531853</v>
      </c>
      <c r="BP214" s="4">
        <v>1291762</v>
      </c>
      <c r="BQ214" s="4">
        <v>2263447</v>
      </c>
      <c r="BR214" s="4">
        <v>594838</v>
      </c>
      <c r="BS214" s="4">
        <v>743255</v>
      </c>
      <c r="BT214" s="4">
        <v>952639</v>
      </c>
      <c r="BU214" s="4">
        <v>749741</v>
      </c>
      <c r="BV214" s="4">
        <v>2068747</v>
      </c>
      <c r="BW214" s="4">
        <v>2311113</v>
      </c>
      <c r="BX214" s="4">
        <v>84828</v>
      </c>
      <c r="BY214" s="4">
        <v>0</v>
      </c>
      <c r="BZ214" s="4">
        <v>0</v>
      </c>
      <c r="CA214" s="4">
        <f t="shared" si="22"/>
        <v>122959564</v>
      </c>
      <c r="CB214" s="8"/>
      <c r="CC214" s="8"/>
    </row>
    <row r="215" spans="1:81" x14ac:dyDescent="0.25">
      <c r="A215" s="75" t="s">
        <v>492</v>
      </c>
      <c r="B215" s="75" t="s">
        <v>493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2054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131613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0</v>
      </c>
      <c r="AW215" s="4">
        <v>102263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4">
        <v>0</v>
      </c>
      <c r="BD215" s="4">
        <v>0</v>
      </c>
      <c r="BE215" s="4">
        <v>0</v>
      </c>
      <c r="BF215" s="4">
        <v>0</v>
      </c>
      <c r="BG215" s="4">
        <v>0</v>
      </c>
      <c r="BH215" s="4">
        <v>0</v>
      </c>
      <c r="BI215" s="4">
        <v>0</v>
      </c>
      <c r="BJ215" s="4">
        <v>0</v>
      </c>
      <c r="BK215" s="4">
        <v>0</v>
      </c>
      <c r="BL215" s="4">
        <v>0</v>
      </c>
      <c r="BM215" s="4">
        <v>0</v>
      </c>
      <c r="BN215" s="4">
        <v>0</v>
      </c>
      <c r="BO215" s="4">
        <v>0</v>
      </c>
      <c r="BP215" s="4">
        <v>0</v>
      </c>
      <c r="BQ215" s="4">
        <v>0</v>
      </c>
      <c r="BR215" s="4">
        <v>0</v>
      </c>
      <c r="BS215" s="4">
        <v>0</v>
      </c>
      <c r="BT215" s="4">
        <v>0</v>
      </c>
      <c r="BU215" s="4">
        <v>0</v>
      </c>
      <c r="BV215" s="4">
        <v>0</v>
      </c>
      <c r="BW215" s="4">
        <v>0</v>
      </c>
      <c r="BX215" s="4">
        <v>0</v>
      </c>
      <c r="BY215" s="4">
        <v>0</v>
      </c>
      <c r="BZ215" s="4">
        <v>0</v>
      </c>
      <c r="CA215" s="4">
        <f t="shared" si="22"/>
        <v>235930</v>
      </c>
      <c r="CB215" s="8"/>
      <c r="CC215" s="8"/>
    </row>
    <row r="216" spans="1:81" x14ac:dyDescent="0.25">
      <c r="A216" s="75" t="s">
        <v>494</v>
      </c>
      <c r="B216" s="75" t="s">
        <v>495</v>
      </c>
      <c r="C216" s="4">
        <v>0</v>
      </c>
      <c r="D216" s="4">
        <v>424460</v>
      </c>
      <c r="E216" s="4">
        <v>16082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8212</v>
      </c>
      <c r="N216" s="4">
        <v>31363</v>
      </c>
      <c r="O216" s="4">
        <v>17146</v>
      </c>
      <c r="P216" s="4">
        <v>35761</v>
      </c>
      <c r="Q216" s="4">
        <v>616745</v>
      </c>
      <c r="R216" s="4">
        <v>0</v>
      </c>
      <c r="S216" s="4">
        <v>0</v>
      </c>
      <c r="T216" s="4">
        <v>96360</v>
      </c>
      <c r="U216" s="4">
        <v>57584</v>
      </c>
      <c r="V216" s="4">
        <v>0</v>
      </c>
      <c r="W216" s="4">
        <v>252210</v>
      </c>
      <c r="X216" s="4">
        <v>0</v>
      </c>
      <c r="Y216" s="4">
        <v>112914</v>
      </c>
      <c r="Z216" s="4">
        <v>0</v>
      </c>
      <c r="AA216" s="4">
        <v>60381</v>
      </c>
      <c r="AB216" s="4">
        <v>0</v>
      </c>
      <c r="AC216" s="4">
        <v>84439</v>
      </c>
      <c r="AD216" s="4">
        <v>207498</v>
      </c>
      <c r="AE216" s="4">
        <v>20661</v>
      </c>
      <c r="AF216" s="4">
        <v>0</v>
      </c>
      <c r="AG216" s="4">
        <v>0</v>
      </c>
      <c r="AH216" s="4">
        <v>211064</v>
      </c>
      <c r="AI216" s="4">
        <v>320312</v>
      </c>
      <c r="AJ216" s="4">
        <v>0</v>
      </c>
      <c r="AK216" s="4">
        <v>0</v>
      </c>
      <c r="AL216" s="4">
        <v>0</v>
      </c>
      <c r="AM216" s="4">
        <v>16321</v>
      </c>
      <c r="AN216" s="4">
        <v>0</v>
      </c>
      <c r="AO216" s="4">
        <v>5695</v>
      </c>
      <c r="AP216" s="4">
        <v>0</v>
      </c>
      <c r="AQ216" s="4">
        <v>0</v>
      </c>
      <c r="AR216" s="4">
        <v>58522</v>
      </c>
      <c r="AS216" s="4">
        <v>0</v>
      </c>
      <c r="AT216" s="4">
        <v>0</v>
      </c>
      <c r="AU216" s="4">
        <v>0</v>
      </c>
      <c r="AV216" s="4">
        <v>0</v>
      </c>
      <c r="AW216" s="4">
        <v>42804</v>
      </c>
      <c r="AX216" s="4">
        <v>0</v>
      </c>
      <c r="AY216" s="4">
        <v>28780</v>
      </c>
      <c r="AZ216" s="4">
        <v>0</v>
      </c>
      <c r="BA216" s="4">
        <v>0</v>
      </c>
      <c r="BB216" s="4">
        <v>0</v>
      </c>
      <c r="BC216" s="4">
        <v>0</v>
      </c>
      <c r="BD216" s="4">
        <v>0</v>
      </c>
      <c r="BE216" s="4">
        <v>214523</v>
      </c>
      <c r="BF216" s="4">
        <v>8406</v>
      </c>
      <c r="BG216" s="4">
        <v>171620</v>
      </c>
      <c r="BH216" s="4">
        <v>62637</v>
      </c>
      <c r="BI216" s="4">
        <v>0</v>
      </c>
      <c r="BJ216" s="4">
        <v>0</v>
      </c>
      <c r="BK216" s="4">
        <v>137286</v>
      </c>
      <c r="BL216" s="4">
        <v>0</v>
      </c>
      <c r="BM216" s="4">
        <v>0</v>
      </c>
      <c r="BN216" s="4">
        <v>0</v>
      </c>
      <c r="BO216" s="4">
        <v>72455</v>
      </c>
      <c r="BP216" s="4">
        <v>145554</v>
      </c>
      <c r="BQ216" s="4">
        <v>169785</v>
      </c>
      <c r="BR216" s="4">
        <v>0</v>
      </c>
      <c r="BS216" s="4">
        <v>84424</v>
      </c>
      <c r="BT216" s="4">
        <v>0</v>
      </c>
      <c r="BU216" s="4">
        <v>0</v>
      </c>
      <c r="BV216" s="4">
        <v>0</v>
      </c>
      <c r="BW216" s="4">
        <v>0</v>
      </c>
      <c r="BX216" s="4">
        <v>0</v>
      </c>
      <c r="BY216" s="4">
        <v>0</v>
      </c>
      <c r="BZ216" s="4">
        <v>0</v>
      </c>
      <c r="CA216" s="4">
        <f t="shared" si="22"/>
        <v>3792004</v>
      </c>
      <c r="CB216" s="8"/>
      <c r="CC216" s="8"/>
    </row>
    <row r="217" spans="1:81" x14ac:dyDescent="0.25">
      <c r="A217" s="75" t="s">
        <v>496</v>
      </c>
      <c r="B217" s="75" t="s">
        <v>497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14000</v>
      </c>
      <c r="K217" s="4">
        <v>0</v>
      </c>
      <c r="L217" s="4">
        <v>0</v>
      </c>
      <c r="M217" s="4">
        <v>25000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6405</v>
      </c>
      <c r="AH217" s="4">
        <v>13600</v>
      </c>
      <c r="AI217" s="4">
        <v>198416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48416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20222</v>
      </c>
      <c r="AZ217" s="4">
        <v>0</v>
      </c>
      <c r="BA217" s="4">
        <v>0</v>
      </c>
      <c r="BB217" s="4">
        <v>0</v>
      </c>
      <c r="BC217" s="4">
        <v>64899</v>
      </c>
      <c r="BD217" s="4">
        <v>0</v>
      </c>
      <c r="BE217" s="4">
        <v>0</v>
      </c>
      <c r="BF217" s="4">
        <v>0</v>
      </c>
      <c r="BG217" s="4">
        <v>32191</v>
      </c>
      <c r="BH217" s="4">
        <v>0</v>
      </c>
      <c r="BI217" s="4">
        <v>0</v>
      </c>
      <c r="BJ217" s="4">
        <v>0</v>
      </c>
      <c r="BK217" s="4">
        <v>72083</v>
      </c>
      <c r="BL217" s="4">
        <v>0</v>
      </c>
      <c r="BM217" s="4">
        <v>22873</v>
      </c>
      <c r="BN217" s="4">
        <v>0</v>
      </c>
      <c r="BO217" s="4">
        <v>0</v>
      </c>
      <c r="BP217" s="4">
        <v>0</v>
      </c>
      <c r="BQ217" s="4">
        <v>0</v>
      </c>
      <c r="BR217" s="4">
        <v>0</v>
      </c>
      <c r="BS217" s="4">
        <v>0</v>
      </c>
      <c r="BT217" s="4">
        <v>54967</v>
      </c>
      <c r="BU217" s="4">
        <v>0</v>
      </c>
      <c r="BV217" s="4">
        <v>0</v>
      </c>
      <c r="BW217" s="4">
        <v>0</v>
      </c>
      <c r="BX217" s="4">
        <v>1515078</v>
      </c>
      <c r="BY217" s="4">
        <v>0</v>
      </c>
      <c r="BZ217" s="4">
        <v>0</v>
      </c>
      <c r="CA217" s="4">
        <f t="shared" si="22"/>
        <v>2088150</v>
      </c>
      <c r="CB217" s="8"/>
      <c r="CC217" s="8"/>
    </row>
    <row r="218" spans="1:81" x14ac:dyDescent="0.25">
      <c r="A218" s="75" t="s">
        <v>498</v>
      </c>
      <c r="B218" s="75" t="s">
        <v>499</v>
      </c>
      <c r="C218" s="4">
        <v>0</v>
      </c>
      <c r="D218" s="4">
        <v>0</v>
      </c>
      <c r="E218" s="4">
        <v>0</v>
      </c>
      <c r="F218" s="4">
        <v>200720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277728</v>
      </c>
      <c r="O218" s="4">
        <v>0</v>
      </c>
      <c r="P218" s="4">
        <v>0</v>
      </c>
      <c r="Q218" s="4">
        <v>0</v>
      </c>
      <c r="R218" s="4">
        <v>0</v>
      </c>
      <c r="S218" s="4">
        <v>56756</v>
      </c>
      <c r="T218" s="4">
        <v>68453</v>
      </c>
      <c r="U218" s="4">
        <v>839821</v>
      </c>
      <c r="V218" s="4">
        <v>0</v>
      </c>
      <c r="W218" s="4">
        <v>0</v>
      </c>
      <c r="X218" s="4">
        <v>0</v>
      </c>
      <c r="Y218" s="4">
        <v>0</v>
      </c>
      <c r="Z218" s="4">
        <v>187227</v>
      </c>
      <c r="AA218" s="4">
        <v>144643</v>
      </c>
      <c r="AB218" s="4">
        <v>36380</v>
      </c>
      <c r="AC218" s="4">
        <v>25198</v>
      </c>
      <c r="AD218" s="4">
        <v>0</v>
      </c>
      <c r="AE218" s="4">
        <v>0</v>
      </c>
      <c r="AF218" s="4">
        <v>0</v>
      </c>
      <c r="AG218" s="4">
        <v>0</v>
      </c>
      <c r="AH218" s="4">
        <v>67079</v>
      </c>
      <c r="AI218" s="4">
        <v>0</v>
      </c>
      <c r="AJ218" s="4">
        <v>99608</v>
      </c>
      <c r="AK218" s="4">
        <v>0</v>
      </c>
      <c r="AL218" s="4">
        <v>0</v>
      </c>
      <c r="AM218" s="4">
        <v>0</v>
      </c>
      <c r="AN218" s="4">
        <v>243194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25866</v>
      </c>
      <c r="AV218" s="4">
        <v>226928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0</v>
      </c>
      <c r="BD218" s="4">
        <v>0</v>
      </c>
      <c r="BE218" s="4">
        <v>0</v>
      </c>
      <c r="BF218" s="4">
        <v>0</v>
      </c>
      <c r="BG218" s="4">
        <v>0</v>
      </c>
      <c r="BH218" s="4">
        <v>0</v>
      </c>
      <c r="BI218" s="4">
        <v>0</v>
      </c>
      <c r="BJ218" s="4">
        <v>0</v>
      </c>
      <c r="BK218" s="4">
        <v>0</v>
      </c>
      <c r="BL218" s="4">
        <v>0</v>
      </c>
      <c r="BM218" s="4">
        <v>0</v>
      </c>
      <c r="BN218" s="4">
        <v>0</v>
      </c>
      <c r="BO218" s="4">
        <v>97116</v>
      </c>
      <c r="BP218" s="4">
        <v>265872</v>
      </c>
      <c r="BQ218" s="4">
        <v>0</v>
      </c>
      <c r="BR218" s="4">
        <v>0</v>
      </c>
      <c r="BS218" s="4">
        <v>0</v>
      </c>
      <c r="BT218" s="4">
        <v>269210</v>
      </c>
      <c r="BU218" s="4">
        <v>0</v>
      </c>
      <c r="BV218" s="4">
        <v>0</v>
      </c>
      <c r="BW218" s="4">
        <v>0</v>
      </c>
      <c r="BX218" s="4">
        <v>1563889</v>
      </c>
      <c r="BY218" s="4">
        <v>0</v>
      </c>
      <c r="BZ218" s="4">
        <v>0</v>
      </c>
      <c r="CA218" s="4">
        <f t="shared" si="22"/>
        <v>4695688</v>
      </c>
      <c r="CB218" s="8"/>
      <c r="CC218" s="8"/>
    </row>
    <row r="219" spans="1:81" x14ac:dyDescent="0.25">
      <c r="A219" s="75" t="s">
        <v>1375</v>
      </c>
      <c r="B219" s="75" t="s">
        <v>1376</v>
      </c>
      <c r="C219" s="4">
        <v>0</v>
      </c>
      <c r="D219" s="4">
        <v>10574</v>
      </c>
      <c r="E219" s="4">
        <v>50108</v>
      </c>
      <c r="F219" s="4">
        <v>0</v>
      </c>
      <c r="G219" s="4">
        <v>23757</v>
      </c>
      <c r="H219" s="4">
        <v>0</v>
      </c>
      <c r="I219" s="4">
        <v>11527</v>
      </c>
      <c r="J219" s="4">
        <v>9464</v>
      </c>
      <c r="K219" s="4">
        <v>0</v>
      </c>
      <c r="L219" s="4">
        <v>104199</v>
      </c>
      <c r="M219" s="4">
        <v>55817</v>
      </c>
      <c r="N219" s="4">
        <v>403765</v>
      </c>
      <c r="O219" s="4">
        <v>1326521</v>
      </c>
      <c r="P219" s="4">
        <v>16611</v>
      </c>
      <c r="Q219" s="4">
        <v>0</v>
      </c>
      <c r="R219" s="4">
        <v>193936</v>
      </c>
      <c r="S219" s="4">
        <v>90132</v>
      </c>
      <c r="T219" s="4">
        <v>218528</v>
      </c>
      <c r="U219" s="4">
        <v>160286</v>
      </c>
      <c r="V219" s="4">
        <v>0</v>
      </c>
      <c r="W219" s="4">
        <v>0</v>
      </c>
      <c r="X219" s="4">
        <v>65445</v>
      </c>
      <c r="Y219" s="4">
        <v>85326</v>
      </c>
      <c r="Z219" s="4">
        <v>697751</v>
      </c>
      <c r="AA219" s="4">
        <v>0</v>
      </c>
      <c r="AB219" s="4">
        <v>0</v>
      </c>
      <c r="AC219" s="4">
        <v>0</v>
      </c>
      <c r="AD219" s="4">
        <v>17166</v>
      </c>
      <c r="AE219" s="4">
        <v>0</v>
      </c>
      <c r="AF219" s="4">
        <v>36471</v>
      </c>
      <c r="AG219" s="4">
        <v>0</v>
      </c>
      <c r="AH219" s="4">
        <v>120274</v>
      </c>
      <c r="AI219" s="4">
        <v>1513705</v>
      </c>
      <c r="AJ219" s="4">
        <v>227731</v>
      </c>
      <c r="AK219" s="4">
        <v>3649</v>
      </c>
      <c r="AL219" s="4">
        <v>0</v>
      </c>
      <c r="AM219" s="4">
        <v>83569</v>
      </c>
      <c r="AN219" s="4">
        <v>1852512</v>
      </c>
      <c r="AO219" s="4">
        <v>77780</v>
      </c>
      <c r="AP219" s="4">
        <v>0</v>
      </c>
      <c r="AQ219" s="4">
        <v>335253</v>
      </c>
      <c r="AR219" s="4">
        <v>28513</v>
      </c>
      <c r="AS219" s="4">
        <v>0</v>
      </c>
      <c r="AT219" s="4">
        <v>92169</v>
      </c>
      <c r="AU219" s="4">
        <v>264875</v>
      </c>
      <c r="AV219" s="4">
        <v>280251</v>
      </c>
      <c r="AW219" s="4">
        <v>110224</v>
      </c>
      <c r="AX219" s="4">
        <v>38086</v>
      </c>
      <c r="AY219" s="4">
        <v>0</v>
      </c>
      <c r="AZ219" s="4">
        <v>15551</v>
      </c>
      <c r="BA219" s="4">
        <v>278127</v>
      </c>
      <c r="BB219" s="4">
        <v>0</v>
      </c>
      <c r="BC219" s="4">
        <v>111987</v>
      </c>
      <c r="BD219" s="4">
        <v>205345</v>
      </c>
      <c r="BE219" s="4">
        <v>95370</v>
      </c>
      <c r="BF219" s="4">
        <v>0</v>
      </c>
      <c r="BG219" s="4">
        <v>1055294</v>
      </c>
      <c r="BH219" s="4">
        <v>655961</v>
      </c>
      <c r="BI219" s="4">
        <v>82588</v>
      </c>
      <c r="BJ219" s="4">
        <v>17672</v>
      </c>
      <c r="BK219" s="4">
        <v>169740</v>
      </c>
      <c r="BL219" s="4">
        <v>0</v>
      </c>
      <c r="BM219" s="4">
        <v>10846</v>
      </c>
      <c r="BN219" s="4">
        <v>59947</v>
      </c>
      <c r="BO219" s="4">
        <v>0</v>
      </c>
      <c r="BP219" s="4">
        <v>70422</v>
      </c>
      <c r="BQ219" s="4">
        <v>862673</v>
      </c>
      <c r="BR219" s="4">
        <v>26289</v>
      </c>
      <c r="BS219" s="4">
        <v>66357</v>
      </c>
      <c r="BT219" s="4">
        <v>0</v>
      </c>
      <c r="BU219" s="4">
        <v>10341</v>
      </c>
      <c r="BV219" s="4">
        <v>471982</v>
      </c>
      <c r="BW219" s="4">
        <v>204904</v>
      </c>
      <c r="BX219" s="4">
        <v>65681</v>
      </c>
      <c r="BY219" s="4">
        <v>0</v>
      </c>
      <c r="BZ219" s="4">
        <v>0</v>
      </c>
      <c r="CA219" s="4">
        <f t="shared" si="22"/>
        <v>13143052</v>
      </c>
      <c r="CB219" s="8"/>
      <c r="CC219" s="8"/>
    </row>
    <row r="220" spans="1:81" x14ac:dyDescent="0.25">
      <c r="A220" s="75" t="s">
        <v>1377</v>
      </c>
      <c r="B220" s="75" t="s">
        <v>1378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5841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0</v>
      </c>
      <c r="BE220" s="4">
        <v>0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>
        <v>0</v>
      </c>
      <c r="BM220" s="4">
        <v>0</v>
      </c>
      <c r="BN220" s="4">
        <v>0</v>
      </c>
      <c r="BO220" s="4">
        <v>2103</v>
      </c>
      <c r="BP220" s="4">
        <v>0</v>
      </c>
      <c r="BQ220" s="4">
        <v>0</v>
      </c>
      <c r="BR220" s="4">
        <v>0</v>
      </c>
      <c r="BS220" s="4">
        <v>0</v>
      </c>
      <c r="BT220" s="4">
        <v>0</v>
      </c>
      <c r="BU220" s="4">
        <v>0</v>
      </c>
      <c r="BV220" s="4">
        <v>0</v>
      </c>
      <c r="BW220" s="4">
        <v>0</v>
      </c>
      <c r="BX220" s="4">
        <v>0</v>
      </c>
      <c r="BY220" s="4">
        <v>0</v>
      </c>
      <c r="BZ220" s="4">
        <v>0</v>
      </c>
      <c r="CA220" s="4">
        <f t="shared" si="22"/>
        <v>7944</v>
      </c>
      <c r="CB220" s="8"/>
      <c r="CC220" s="8"/>
    </row>
    <row r="221" spans="1:81" x14ac:dyDescent="0.25">
      <c r="A221" s="75" t="s">
        <v>500</v>
      </c>
      <c r="B221" s="75" t="s">
        <v>501</v>
      </c>
      <c r="C221" s="4"/>
      <c r="D221" s="4"/>
      <c r="E221" s="4"/>
      <c r="F221" s="4"/>
      <c r="G221" s="4"/>
      <c r="H221" s="4"/>
      <c r="I221" s="4"/>
      <c r="J221" s="4"/>
      <c r="K221" s="4">
        <v>0</v>
      </c>
      <c r="L221" s="4"/>
      <c r="M221" s="4">
        <v>0</v>
      </c>
      <c r="N221" s="4"/>
      <c r="O221" s="4"/>
      <c r="P221" s="4"/>
      <c r="Q221" s="4">
        <v>0</v>
      </c>
      <c r="R221" s="4"/>
      <c r="S221" s="4"/>
      <c r="T221" s="4"/>
      <c r="U221" s="4">
        <v>0</v>
      </c>
      <c r="V221" s="4"/>
      <c r="W221" s="4"/>
      <c r="X221" s="4"/>
      <c r="Y221" s="4"/>
      <c r="Z221" s="4"/>
      <c r="AA221" s="4"/>
      <c r="AB221" s="4"/>
      <c r="AC221" s="4"/>
      <c r="AD221" s="4">
        <v>0</v>
      </c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>
        <f t="shared" si="22"/>
        <v>0</v>
      </c>
      <c r="CB221" s="8"/>
      <c r="CC221" s="8"/>
    </row>
    <row r="222" spans="1:81" x14ac:dyDescent="0.25">
      <c r="A222" s="75" t="s">
        <v>502</v>
      </c>
      <c r="B222" s="75" t="s">
        <v>503</v>
      </c>
      <c r="C222" s="4">
        <v>0</v>
      </c>
      <c r="D222" s="4">
        <v>187433</v>
      </c>
      <c r="E222" s="4">
        <v>0</v>
      </c>
      <c r="F222" s="4">
        <v>82206</v>
      </c>
      <c r="G222" s="4">
        <v>384531</v>
      </c>
      <c r="H222" s="4">
        <v>0</v>
      </c>
      <c r="I222" s="4">
        <v>0</v>
      </c>
      <c r="J222" s="4">
        <v>0</v>
      </c>
      <c r="K222" s="4">
        <v>186396</v>
      </c>
      <c r="L222" s="4">
        <v>0</v>
      </c>
      <c r="M222" s="4">
        <v>132178</v>
      </c>
      <c r="N222" s="4">
        <v>0</v>
      </c>
      <c r="O222" s="4">
        <v>42659</v>
      </c>
      <c r="P222" s="4">
        <v>0</v>
      </c>
      <c r="Q222" s="4">
        <v>1787847</v>
      </c>
      <c r="R222" s="4">
        <v>0</v>
      </c>
      <c r="S222" s="4">
        <v>0</v>
      </c>
      <c r="T222" s="4">
        <v>0</v>
      </c>
      <c r="U222" s="4">
        <v>717593</v>
      </c>
      <c r="V222" s="4">
        <v>144709</v>
      </c>
      <c r="W222" s="4">
        <v>14238</v>
      </c>
      <c r="X222" s="4">
        <v>0</v>
      </c>
      <c r="Y222" s="4">
        <v>0</v>
      </c>
      <c r="Z222" s="4">
        <v>108021</v>
      </c>
      <c r="AA222" s="4">
        <v>234149</v>
      </c>
      <c r="AB222" s="4">
        <v>0</v>
      </c>
      <c r="AC222" s="4">
        <v>0</v>
      </c>
      <c r="AD222" s="4">
        <v>0</v>
      </c>
      <c r="AE222" s="4">
        <v>0</v>
      </c>
      <c r="AF222" s="4">
        <v>691050</v>
      </c>
      <c r="AG222" s="4">
        <v>199021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239399</v>
      </c>
      <c r="AN222" s="4">
        <v>0</v>
      </c>
      <c r="AO222" s="4">
        <v>0</v>
      </c>
      <c r="AP222" s="4">
        <v>0</v>
      </c>
      <c r="AQ222" s="4">
        <v>307733</v>
      </c>
      <c r="AR222" s="4">
        <v>731421</v>
      </c>
      <c r="AS222" s="4">
        <v>0</v>
      </c>
      <c r="AT222" s="4">
        <v>519361</v>
      </c>
      <c r="AU222" s="4">
        <v>188799</v>
      </c>
      <c r="AV222" s="4">
        <v>14713</v>
      </c>
      <c r="AW222" s="4">
        <v>99279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0</v>
      </c>
      <c r="BD222" s="4">
        <v>480906</v>
      </c>
      <c r="BE222" s="4">
        <v>279906</v>
      </c>
      <c r="BF222" s="4">
        <v>94063</v>
      </c>
      <c r="BG222" s="4">
        <v>66082</v>
      </c>
      <c r="BH222" s="4">
        <v>1527580</v>
      </c>
      <c r="BI222" s="4">
        <v>0</v>
      </c>
      <c r="BJ222" s="4">
        <v>0</v>
      </c>
      <c r="BK222" s="4">
        <v>139701</v>
      </c>
      <c r="BL222" s="4">
        <v>0</v>
      </c>
      <c r="BM222" s="4">
        <v>0</v>
      </c>
      <c r="BN222" s="4">
        <v>0</v>
      </c>
      <c r="BO222" s="4">
        <v>0</v>
      </c>
      <c r="BP222" s="4">
        <v>0</v>
      </c>
      <c r="BQ222" s="4">
        <v>435325</v>
      </c>
      <c r="BR222" s="4">
        <v>0</v>
      </c>
      <c r="BS222" s="4">
        <v>828919</v>
      </c>
      <c r="BT222" s="4">
        <v>0</v>
      </c>
      <c r="BU222" s="4">
        <v>0</v>
      </c>
      <c r="BV222" s="4">
        <v>0</v>
      </c>
      <c r="BW222" s="4">
        <v>0</v>
      </c>
      <c r="BX222" s="4">
        <v>155306.47</v>
      </c>
      <c r="BY222" s="4">
        <v>0</v>
      </c>
      <c r="BZ222" s="4">
        <v>0</v>
      </c>
      <c r="CA222" s="4">
        <f t="shared" si="22"/>
        <v>11020524.470000001</v>
      </c>
      <c r="CB222" s="8"/>
      <c r="CC222" s="8"/>
    </row>
    <row r="223" spans="1:81" x14ac:dyDescent="0.25">
      <c r="A223" s="75" t="s">
        <v>1379</v>
      </c>
      <c r="B223" s="75" t="s">
        <v>1380</v>
      </c>
      <c r="C223" s="4">
        <v>0</v>
      </c>
      <c r="D223" s="4">
        <v>155786</v>
      </c>
      <c r="E223" s="4">
        <v>23464</v>
      </c>
      <c r="F223" s="4">
        <v>233440</v>
      </c>
      <c r="G223" s="4">
        <v>24534</v>
      </c>
      <c r="H223" s="4">
        <v>52416</v>
      </c>
      <c r="I223" s="4">
        <v>75425</v>
      </c>
      <c r="J223" s="4">
        <v>287948</v>
      </c>
      <c r="K223" s="4">
        <v>0</v>
      </c>
      <c r="L223" s="4">
        <v>173807</v>
      </c>
      <c r="M223" s="4">
        <v>0</v>
      </c>
      <c r="N223" s="4">
        <v>539669</v>
      </c>
      <c r="O223" s="4">
        <v>444274</v>
      </c>
      <c r="P223" s="4">
        <v>22267</v>
      </c>
      <c r="Q223" s="4">
        <v>406641</v>
      </c>
      <c r="R223" s="4">
        <v>287316</v>
      </c>
      <c r="S223" s="4">
        <v>230560</v>
      </c>
      <c r="T223" s="4">
        <v>91551</v>
      </c>
      <c r="U223" s="4">
        <v>51533</v>
      </c>
      <c r="V223" s="4">
        <v>72767</v>
      </c>
      <c r="W223" s="4">
        <v>68742</v>
      </c>
      <c r="X223" s="4">
        <v>115162</v>
      </c>
      <c r="Y223" s="4">
        <v>5968</v>
      </c>
      <c r="Z223" s="4">
        <v>39900</v>
      </c>
      <c r="AA223" s="4">
        <v>0</v>
      </c>
      <c r="AB223" s="4">
        <v>0</v>
      </c>
      <c r="AC223" s="4">
        <v>51536</v>
      </c>
      <c r="AD223" s="4">
        <v>732949</v>
      </c>
      <c r="AE223" s="4">
        <v>59857</v>
      </c>
      <c r="AF223" s="4">
        <v>157872</v>
      </c>
      <c r="AG223" s="4">
        <v>64444</v>
      </c>
      <c r="AH223" s="4">
        <v>10168</v>
      </c>
      <c r="AI223" s="4">
        <v>1440130</v>
      </c>
      <c r="AJ223" s="4">
        <v>80570</v>
      </c>
      <c r="AK223" s="4">
        <v>55070</v>
      </c>
      <c r="AL223" s="4">
        <v>0</v>
      </c>
      <c r="AM223" s="4">
        <v>158700</v>
      </c>
      <c r="AN223" s="4">
        <v>2102579</v>
      </c>
      <c r="AO223" s="4">
        <v>18996</v>
      </c>
      <c r="AP223" s="4">
        <v>244724</v>
      </c>
      <c r="AQ223" s="4">
        <v>460316</v>
      </c>
      <c r="AR223" s="4">
        <v>0</v>
      </c>
      <c r="AS223" s="4">
        <v>31503</v>
      </c>
      <c r="AT223" s="4">
        <v>16548</v>
      </c>
      <c r="AU223" s="4">
        <v>514216</v>
      </c>
      <c r="AV223" s="4">
        <v>197391</v>
      </c>
      <c r="AW223" s="4">
        <v>25516</v>
      </c>
      <c r="AX223" s="4">
        <v>188817</v>
      </c>
      <c r="AY223" s="4">
        <v>0</v>
      </c>
      <c r="AZ223" s="4">
        <v>85290</v>
      </c>
      <c r="BA223" s="4">
        <v>274298</v>
      </c>
      <c r="BB223" s="4">
        <v>0</v>
      </c>
      <c r="BC223" s="4">
        <v>0</v>
      </c>
      <c r="BD223" s="4">
        <v>195564</v>
      </c>
      <c r="BE223" s="4">
        <v>8755</v>
      </c>
      <c r="BF223" s="4">
        <v>199915</v>
      </c>
      <c r="BG223" s="4">
        <v>55146</v>
      </c>
      <c r="BH223" s="4">
        <v>159827</v>
      </c>
      <c r="BI223" s="4">
        <v>188026</v>
      </c>
      <c r="BJ223" s="4">
        <v>13145</v>
      </c>
      <c r="BK223" s="4">
        <v>189255</v>
      </c>
      <c r="BL223" s="4">
        <v>0</v>
      </c>
      <c r="BM223" s="4">
        <v>0</v>
      </c>
      <c r="BN223" s="4">
        <v>100586</v>
      </c>
      <c r="BO223" s="4">
        <v>534220</v>
      </c>
      <c r="BP223" s="4">
        <v>101944</v>
      </c>
      <c r="BQ223" s="4">
        <v>302346</v>
      </c>
      <c r="BR223" s="4">
        <v>0</v>
      </c>
      <c r="BS223" s="4">
        <v>0</v>
      </c>
      <c r="BT223" s="4">
        <v>88317</v>
      </c>
      <c r="BU223" s="4">
        <v>16872</v>
      </c>
      <c r="BV223" s="4">
        <v>15162</v>
      </c>
      <c r="BW223" s="4">
        <v>319715</v>
      </c>
      <c r="BX223" s="4">
        <v>504574.61</v>
      </c>
      <c r="BY223" s="4">
        <v>50692</v>
      </c>
      <c r="BZ223" s="4">
        <v>0</v>
      </c>
      <c r="CA223" s="4">
        <f t="shared" si="22"/>
        <v>13418721.609999999</v>
      </c>
      <c r="CB223" s="8"/>
      <c r="CC223" s="8"/>
    </row>
    <row r="224" spans="1:81" x14ac:dyDescent="0.25">
      <c r="A224" s="75" t="s">
        <v>1381</v>
      </c>
      <c r="B224" s="75" t="s">
        <v>1382</v>
      </c>
      <c r="C224" s="4">
        <v>0</v>
      </c>
      <c r="D224" s="4">
        <v>6782</v>
      </c>
      <c r="E224" s="4">
        <v>8000</v>
      </c>
      <c r="F224" s="4">
        <v>44133</v>
      </c>
      <c r="G224" s="4">
        <v>740</v>
      </c>
      <c r="H224" s="4">
        <v>895</v>
      </c>
      <c r="I224" s="4">
        <v>6081</v>
      </c>
      <c r="J224" s="4">
        <v>43905</v>
      </c>
      <c r="K224" s="4">
        <v>0</v>
      </c>
      <c r="L224" s="4">
        <v>15349</v>
      </c>
      <c r="M224" s="4">
        <v>0</v>
      </c>
      <c r="N224" s="4">
        <v>16396</v>
      </c>
      <c r="O224" s="4">
        <v>103124</v>
      </c>
      <c r="P224" s="4">
        <v>2237</v>
      </c>
      <c r="Q224" s="4">
        <v>22509</v>
      </c>
      <c r="R224" s="4">
        <v>6227</v>
      </c>
      <c r="S224" s="4">
        <v>25254</v>
      </c>
      <c r="T224" s="4">
        <v>0</v>
      </c>
      <c r="U224" s="4">
        <v>0</v>
      </c>
      <c r="V224" s="4">
        <v>2623</v>
      </c>
      <c r="W224" s="4">
        <v>0</v>
      </c>
      <c r="X224" s="4">
        <v>12760</v>
      </c>
      <c r="Y224" s="4">
        <v>0</v>
      </c>
      <c r="Z224" s="4">
        <v>0</v>
      </c>
      <c r="AA224" s="4">
        <v>0</v>
      </c>
      <c r="AB224" s="4">
        <v>0</v>
      </c>
      <c r="AC224" s="4">
        <v>10714</v>
      </c>
      <c r="AD224" s="4">
        <v>49179</v>
      </c>
      <c r="AE224" s="4">
        <v>10963</v>
      </c>
      <c r="AF224" s="4">
        <v>0</v>
      </c>
      <c r="AG224" s="4">
        <v>9656</v>
      </c>
      <c r="AH224" s="4">
        <v>0</v>
      </c>
      <c r="AI224" s="4">
        <v>40980</v>
      </c>
      <c r="AJ224" s="4">
        <v>0</v>
      </c>
      <c r="AK224" s="4">
        <v>5370</v>
      </c>
      <c r="AL224" s="4">
        <v>0</v>
      </c>
      <c r="AM224" s="4">
        <v>12901</v>
      </c>
      <c r="AN224" s="4">
        <v>182453</v>
      </c>
      <c r="AO224" s="4">
        <v>2086</v>
      </c>
      <c r="AP224" s="4">
        <v>0</v>
      </c>
      <c r="AQ224" s="4">
        <v>49337</v>
      </c>
      <c r="AR224" s="4">
        <v>0</v>
      </c>
      <c r="AS224" s="4">
        <v>1381</v>
      </c>
      <c r="AT224" s="4">
        <v>1149</v>
      </c>
      <c r="AU224" s="4">
        <v>1970</v>
      </c>
      <c r="AV224" s="4">
        <v>40812</v>
      </c>
      <c r="AW224" s="4">
        <v>2193</v>
      </c>
      <c r="AX224" s="4">
        <v>19940</v>
      </c>
      <c r="AY224" s="4">
        <v>0</v>
      </c>
      <c r="AZ224" s="4">
        <v>10640</v>
      </c>
      <c r="BA224" s="4">
        <v>26491</v>
      </c>
      <c r="BB224" s="4">
        <v>0</v>
      </c>
      <c r="BC224" s="4">
        <v>0</v>
      </c>
      <c r="BD224" s="4">
        <v>2713</v>
      </c>
      <c r="BE224" s="4">
        <v>3487</v>
      </c>
      <c r="BF224" s="4">
        <v>34038</v>
      </c>
      <c r="BG224" s="4">
        <v>36798</v>
      </c>
      <c r="BH224" s="4">
        <v>52247</v>
      </c>
      <c r="BI224" s="4">
        <v>1970</v>
      </c>
      <c r="BJ224" s="4">
        <v>0</v>
      </c>
      <c r="BK224" s="4">
        <v>3733</v>
      </c>
      <c r="BL224" s="4">
        <v>0</v>
      </c>
      <c r="BM224" s="4">
        <v>0</v>
      </c>
      <c r="BN224" s="4">
        <v>0</v>
      </c>
      <c r="BO224" s="4">
        <v>38560</v>
      </c>
      <c r="BP224" s="4">
        <v>12270</v>
      </c>
      <c r="BQ224" s="4">
        <v>23571</v>
      </c>
      <c r="BR224" s="4">
        <v>0</v>
      </c>
      <c r="BS224" s="4">
        <v>0</v>
      </c>
      <c r="BT224" s="4">
        <v>1405</v>
      </c>
      <c r="BU224" s="4">
        <v>17249</v>
      </c>
      <c r="BV224" s="4">
        <v>40821</v>
      </c>
      <c r="BW224" s="4">
        <v>18951</v>
      </c>
      <c r="BX224" s="4">
        <v>64835.86</v>
      </c>
      <c r="BY224" s="4">
        <v>0</v>
      </c>
      <c r="BZ224" s="4">
        <v>0</v>
      </c>
      <c r="CA224" s="4">
        <f t="shared" si="22"/>
        <v>1147878.8600000001</v>
      </c>
      <c r="CB224" s="8"/>
      <c r="CC224" s="8"/>
    </row>
    <row r="225" spans="1:81" x14ac:dyDescent="0.25">
      <c r="A225" s="75" t="s">
        <v>504</v>
      </c>
      <c r="B225" s="75" t="s">
        <v>505</v>
      </c>
      <c r="C225" s="4">
        <v>0</v>
      </c>
      <c r="D225" s="4">
        <v>0</v>
      </c>
      <c r="E225" s="4">
        <v>0</v>
      </c>
      <c r="F225" s="4">
        <v>0</v>
      </c>
      <c r="G225" s="4">
        <v>177348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230415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0</v>
      </c>
      <c r="BE225" s="4">
        <v>0</v>
      </c>
      <c r="BF225" s="4">
        <v>0</v>
      </c>
      <c r="BG225" s="4">
        <v>0</v>
      </c>
      <c r="BH225" s="4">
        <v>0</v>
      </c>
      <c r="BI225" s="4">
        <v>0</v>
      </c>
      <c r="BJ225" s="4">
        <v>0</v>
      </c>
      <c r="BK225" s="4">
        <v>0</v>
      </c>
      <c r="BL225" s="4">
        <v>0</v>
      </c>
      <c r="BM225" s="4">
        <v>0</v>
      </c>
      <c r="BN225" s="4">
        <v>0</v>
      </c>
      <c r="BO225" s="4">
        <v>0</v>
      </c>
      <c r="BP225" s="4">
        <v>0</v>
      </c>
      <c r="BQ225" s="4">
        <v>174753</v>
      </c>
      <c r="BR225" s="4">
        <v>0</v>
      </c>
      <c r="BS225" s="4">
        <v>0</v>
      </c>
      <c r="BT225" s="4">
        <v>0</v>
      </c>
      <c r="BU225" s="4">
        <v>0</v>
      </c>
      <c r="BV225" s="4">
        <v>0</v>
      </c>
      <c r="BW225" s="4">
        <v>0</v>
      </c>
      <c r="BX225" s="4">
        <v>0</v>
      </c>
      <c r="BY225" s="4">
        <v>0</v>
      </c>
      <c r="BZ225" s="4">
        <v>0</v>
      </c>
      <c r="CA225" s="4">
        <f t="shared" si="22"/>
        <v>582516</v>
      </c>
      <c r="CB225" s="8"/>
      <c r="CC225" s="8"/>
    </row>
    <row r="226" spans="1:81" x14ac:dyDescent="0.25">
      <c r="A226" s="75" t="s">
        <v>506</v>
      </c>
      <c r="B226" s="75" t="s">
        <v>507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0</v>
      </c>
      <c r="BD226" s="4">
        <v>0</v>
      </c>
      <c r="BE226" s="4">
        <v>0</v>
      </c>
      <c r="BF226" s="4">
        <v>0</v>
      </c>
      <c r="BG226" s="4">
        <v>0</v>
      </c>
      <c r="BH226" s="4">
        <v>0</v>
      </c>
      <c r="BI226" s="4">
        <v>0</v>
      </c>
      <c r="BJ226" s="4">
        <v>0</v>
      </c>
      <c r="BK226" s="4">
        <v>0</v>
      </c>
      <c r="BL226" s="4">
        <v>0</v>
      </c>
      <c r="BM226" s="4">
        <v>0</v>
      </c>
      <c r="BN226" s="4">
        <v>0</v>
      </c>
      <c r="BO226" s="4">
        <v>0</v>
      </c>
      <c r="BP226" s="4">
        <v>0</v>
      </c>
      <c r="BQ226" s="4">
        <v>0</v>
      </c>
      <c r="BR226" s="4">
        <v>0</v>
      </c>
      <c r="BS226" s="4">
        <v>0</v>
      </c>
      <c r="BT226" s="4">
        <v>0</v>
      </c>
      <c r="BU226" s="4">
        <v>0</v>
      </c>
      <c r="BV226" s="4">
        <v>0</v>
      </c>
      <c r="BW226" s="4">
        <v>0</v>
      </c>
      <c r="BX226" s="4">
        <v>0</v>
      </c>
      <c r="BY226" s="4">
        <v>0</v>
      </c>
      <c r="BZ226" s="4">
        <v>0</v>
      </c>
      <c r="CA226" s="4">
        <f t="shared" si="22"/>
        <v>0</v>
      </c>
      <c r="CB226" s="8"/>
      <c r="CC226" s="8"/>
    </row>
    <row r="227" spans="1:81" x14ac:dyDescent="0.25">
      <c r="A227" s="75" t="s">
        <v>1357</v>
      </c>
      <c r="B227" s="75" t="s">
        <v>1358</v>
      </c>
      <c r="C227" s="4">
        <v>0</v>
      </c>
      <c r="D227" s="4">
        <v>0</v>
      </c>
      <c r="E227" s="4">
        <v>0</v>
      </c>
      <c r="F227" s="4">
        <v>77124</v>
      </c>
      <c r="G227" s="4">
        <v>939</v>
      </c>
      <c r="H227" s="4">
        <v>0</v>
      </c>
      <c r="I227" s="4">
        <v>0</v>
      </c>
      <c r="J227" s="4">
        <v>88706</v>
      </c>
      <c r="K227" s="4">
        <v>0</v>
      </c>
      <c r="L227" s="4">
        <v>0</v>
      </c>
      <c r="M227" s="4">
        <v>0</v>
      </c>
      <c r="N227" s="4">
        <v>0</v>
      </c>
      <c r="O227" s="4">
        <v>21694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5865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10471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65442</v>
      </c>
      <c r="AJ227" s="4">
        <v>19433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15599</v>
      </c>
      <c r="AV227" s="4">
        <v>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0</v>
      </c>
      <c r="BC227" s="4">
        <v>0</v>
      </c>
      <c r="BD227" s="4">
        <v>0</v>
      </c>
      <c r="BE227" s="4">
        <v>0</v>
      </c>
      <c r="BF227" s="4">
        <v>38211</v>
      </c>
      <c r="BG227" s="4">
        <v>0</v>
      </c>
      <c r="BH227" s="4">
        <v>508</v>
      </c>
      <c r="BI227" s="4">
        <v>0</v>
      </c>
      <c r="BJ227" s="4">
        <v>0</v>
      </c>
      <c r="BK227" s="4">
        <v>0</v>
      </c>
      <c r="BL227" s="4">
        <v>32172</v>
      </c>
      <c r="BM227" s="4">
        <v>0</v>
      </c>
      <c r="BN227" s="4">
        <v>0</v>
      </c>
      <c r="BO227" s="4">
        <v>0</v>
      </c>
      <c r="BP227" s="4">
        <v>8575</v>
      </c>
      <c r="BQ227" s="4">
        <v>0</v>
      </c>
      <c r="BR227" s="4">
        <v>0</v>
      </c>
      <c r="BS227" s="4">
        <v>0</v>
      </c>
      <c r="BT227" s="4">
        <v>0</v>
      </c>
      <c r="BU227" s="4">
        <v>0</v>
      </c>
      <c r="BV227" s="4">
        <v>0</v>
      </c>
      <c r="BW227" s="4">
        <v>0</v>
      </c>
      <c r="BX227" s="4">
        <v>0</v>
      </c>
      <c r="BY227" s="4">
        <v>0</v>
      </c>
      <c r="BZ227" s="4">
        <v>0</v>
      </c>
      <c r="CA227" s="4">
        <f t="shared" si="22"/>
        <v>384739</v>
      </c>
      <c r="CB227" s="8"/>
      <c r="CC227" s="8"/>
    </row>
    <row r="228" spans="1:81" x14ac:dyDescent="0.25">
      <c r="A228" s="75" t="s">
        <v>1383</v>
      </c>
      <c r="B228" s="75" t="s">
        <v>1384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298833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  <c r="BE228" s="4">
        <v>0</v>
      </c>
      <c r="BF228" s="4">
        <v>0</v>
      </c>
      <c r="BG228" s="4">
        <v>0</v>
      </c>
      <c r="BH228" s="4">
        <v>0</v>
      </c>
      <c r="BI228" s="4">
        <v>0</v>
      </c>
      <c r="BJ228" s="4">
        <v>0</v>
      </c>
      <c r="BK228" s="4">
        <v>0</v>
      </c>
      <c r="BL228" s="4">
        <v>0</v>
      </c>
      <c r="BM228" s="4">
        <v>0</v>
      </c>
      <c r="BN228" s="4">
        <v>0</v>
      </c>
      <c r="BO228" s="4">
        <v>0</v>
      </c>
      <c r="BP228" s="4">
        <v>0</v>
      </c>
      <c r="BQ228" s="4">
        <v>0</v>
      </c>
      <c r="BR228" s="4">
        <v>0</v>
      </c>
      <c r="BS228" s="4">
        <v>0</v>
      </c>
      <c r="BT228" s="4">
        <v>0</v>
      </c>
      <c r="BU228" s="4">
        <v>0</v>
      </c>
      <c r="BV228" s="4">
        <v>0</v>
      </c>
      <c r="BW228" s="4">
        <v>0</v>
      </c>
      <c r="BX228" s="4">
        <v>0</v>
      </c>
      <c r="BY228" s="4">
        <v>0</v>
      </c>
      <c r="BZ228" s="4">
        <v>0</v>
      </c>
      <c r="CA228" s="4">
        <f t="shared" si="22"/>
        <v>298833</v>
      </c>
      <c r="CB228" s="8"/>
      <c r="CC228" s="8"/>
    </row>
    <row r="229" spans="1:81" x14ac:dyDescent="0.25">
      <c r="A229" s="75" t="s">
        <v>508</v>
      </c>
      <c r="B229" s="75" t="s">
        <v>509</v>
      </c>
      <c r="C229" s="4">
        <v>6020826</v>
      </c>
      <c r="D229" s="4">
        <v>5737270</v>
      </c>
      <c r="E229" s="4">
        <v>1715276</v>
      </c>
      <c r="F229" s="4">
        <v>4105428</v>
      </c>
      <c r="G229" s="4">
        <v>616916</v>
      </c>
      <c r="H229" s="4">
        <v>1443494</v>
      </c>
      <c r="I229" s="4">
        <v>1352124</v>
      </c>
      <c r="J229" s="4">
        <v>624759</v>
      </c>
      <c r="K229" s="4">
        <v>1295498</v>
      </c>
      <c r="L229" s="4">
        <v>1048652</v>
      </c>
      <c r="M229" s="4">
        <v>2123807</v>
      </c>
      <c r="N229" s="4">
        <v>13347849</v>
      </c>
      <c r="O229" s="4">
        <v>8129534</v>
      </c>
      <c r="P229" s="4">
        <v>1815078</v>
      </c>
      <c r="Q229" s="4">
        <v>11902438</v>
      </c>
      <c r="R229" s="4">
        <v>3987007</v>
      </c>
      <c r="S229" s="4">
        <v>4503699</v>
      </c>
      <c r="T229" s="4">
        <v>3108442</v>
      </c>
      <c r="U229" s="4">
        <v>2081648</v>
      </c>
      <c r="V229" s="4">
        <v>2881033</v>
      </c>
      <c r="W229" s="4">
        <v>11161443</v>
      </c>
      <c r="X229" s="4">
        <v>1026773</v>
      </c>
      <c r="Y229" s="4">
        <v>3371252</v>
      </c>
      <c r="Z229" s="4">
        <v>8206264</v>
      </c>
      <c r="AA229" s="4">
        <v>4814310</v>
      </c>
      <c r="AB229" s="4">
        <v>2473273</v>
      </c>
      <c r="AC229" s="4">
        <v>1000807</v>
      </c>
      <c r="AD229" s="4">
        <v>16701829</v>
      </c>
      <c r="AE229" s="4">
        <v>1097690</v>
      </c>
      <c r="AF229" s="4">
        <v>3987813</v>
      </c>
      <c r="AG229" s="4">
        <v>913844</v>
      </c>
      <c r="AH229" s="4">
        <v>3177285</v>
      </c>
      <c r="AI229" s="4">
        <v>48721414</v>
      </c>
      <c r="AJ229" s="4">
        <v>3126651</v>
      </c>
      <c r="AK229" s="4">
        <v>560502</v>
      </c>
      <c r="AL229" s="4">
        <v>1083379</v>
      </c>
      <c r="AM229" s="4">
        <v>546251</v>
      </c>
      <c r="AN229" s="4">
        <v>25404652</v>
      </c>
      <c r="AO229" s="4">
        <v>0</v>
      </c>
      <c r="AP229" s="4">
        <v>6386149</v>
      </c>
      <c r="AQ229" s="4">
        <v>12714508</v>
      </c>
      <c r="AR229" s="4">
        <v>3205444</v>
      </c>
      <c r="AS229" s="4">
        <v>3014670</v>
      </c>
      <c r="AT229" s="4">
        <v>0</v>
      </c>
      <c r="AU229" s="4">
        <v>0</v>
      </c>
      <c r="AV229" s="4">
        <v>6818886</v>
      </c>
      <c r="AW229" s="4">
        <v>1231414</v>
      </c>
      <c r="AX229" s="4">
        <v>816712</v>
      </c>
      <c r="AY229" s="4">
        <v>0</v>
      </c>
      <c r="AZ229" s="4">
        <v>510138</v>
      </c>
      <c r="BA229" s="4">
        <v>154992</v>
      </c>
      <c r="BB229" s="4">
        <v>3923991</v>
      </c>
      <c r="BC229" s="4">
        <v>2352245</v>
      </c>
      <c r="BD229" s="4">
        <v>12261404</v>
      </c>
      <c r="BE229" s="4">
        <v>4907167</v>
      </c>
      <c r="BF229" s="4">
        <v>9625492</v>
      </c>
      <c r="BG229" s="4">
        <v>5306102</v>
      </c>
      <c r="BH229" s="4">
        <v>3495393</v>
      </c>
      <c r="BI229" s="4">
        <v>462865</v>
      </c>
      <c r="BJ229" s="4">
        <v>1186477</v>
      </c>
      <c r="BK229" s="4">
        <v>4657220</v>
      </c>
      <c r="BL229" s="4">
        <v>2573468</v>
      </c>
      <c r="BM229" s="4">
        <v>1052605</v>
      </c>
      <c r="BN229" s="4">
        <v>3068976</v>
      </c>
      <c r="BO229" s="4">
        <v>421975</v>
      </c>
      <c r="BP229" s="4">
        <v>2910439</v>
      </c>
      <c r="BQ229" s="4">
        <v>672856</v>
      </c>
      <c r="BR229" s="4">
        <v>4074056</v>
      </c>
      <c r="BS229" s="4">
        <v>2109269</v>
      </c>
      <c r="BT229" s="4">
        <v>2718149</v>
      </c>
      <c r="BU229" s="4">
        <v>0</v>
      </c>
      <c r="BV229" s="4">
        <v>2796289</v>
      </c>
      <c r="BW229" s="4">
        <v>3737564</v>
      </c>
      <c r="BX229" s="4">
        <v>6410752.46</v>
      </c>
      <c r="BY229" s="4">
        <v>2503113</v>
      </c>
      <c r="BZ229" s="4">
        <v>0</v>
      </c>
      <c r="CA229" s="4">
        <f t="shared" si="22"/>
        <v>333296990.45999998</v>
      </c>
      <c r="CB229" s="8"/>
      <c r="CC229" s="8"/>
    </row>
    <row r="230" spans="1:81" x14ac:dyDescent="0.25">
      <c r="A230" s="75" t="s">
        <v>510</v>
      </c>
      <c r="B230" s="75" t="s">
        <v>511</v>
      </c>
      <c r="C230" s="4">
        <v>41389</v>
      </c>
      <c r="D230" s="4">
        <v>0</v>
      </c>
      <c r="E230" s="4">
        <v>204230</v>
      </c>
      <c r="F230" s="4">
        <v>0</v>
      </c>
      <c r="G230" s="4">
        <v>0</v>
      </c>
      <c r="H230" s="4">
        <v>473578</v>
      </c>
      <c r="I230" s="4">
        <v>0</v>
      </c>
      <c r="J230" s="4">
        <v>812557</v>
      </c>
      <c r="K230" s="4">
        <v>320907</v>
      </c>
      <c r="L230" s="4">
        <v>118358</v>
      </c>
      <c r="M230" s="4">
        <v>981005</v>
      </c>
      <c r="N230" s="4">
        <v>659853</v>
      </c>
      <c r="O230" s="4">
        <v>1041605</v>
      </c>
      <c r="P230" s="4">
        <v>18576</v>
      </c>
      <c r="Q230" s="4">
        <v>1089422</v>
      </c>
      <c r="R230" s="4">
        <v>0</v>
      </c>
      <c r="S230" s="4">
        <v>293881</v>
      </c>
      <c r="T230" s="4">
        <v>292418</v>
      </c>
      <c r="U230" s="4">
        <v>679490</v>
      </c>
      <c r="V230" s="4">
        <v>0</v>
      </c>
      <c r="W230" s="4">
        <v>0</v>
      </c>
      <c r="X230" s="4">
        <v>0</v>
      </c>
      <c r="Y230" s="4">
        <v>104821</v>
      </c>
      <c r="Z230" s="4">
        <v>233174</v>
      </c>
      <c r="AA230" s="4">
        <v>32042</v>
      </c>
      <c r="AB230" s="4">
        <v>29950</v>
      </c>
      <c r="AC230" s="4">
        <v>226061</v>
      </c>
      <c r="AD230" s="4">
        <v>369097</v>
      </c>
      <c r="AE230" s="4">
        <v>0</v>
      </c>
      <c r="AF230" s="4">
        <v>211683</v>
      </c>
      <c r="AG230" s="4">
        <v>5502</v>
      </c>
      <c r="AH230" s="4">
        <v>233687</v>
      </c>
      <c r="AI230" s="4">
        <v>706790</v>
      </c>
      <c r="AJ230" s="4">
        <v>78702</v>
      </c>
      <c r="AK230" s="4">
        <v>12501</v>
      </c>
      <c r="AL230" s="4">
        <v>160522</v>
      </c>
      <c r="AM230" s="4">
        <v>58094</v>
      </c>
      <c r="AN230" s="4">
        <v>879775</v>
      </c>
      <c r="AO230" s="4">
        <v>152783</v>
      </c>
      <c r="AP230" s="4">
        <v>0</v>
      </c>
      <c r="AQ230" s="4">
        <v>270650</v>
      </c>
      <c r="AR230" s="4">
        <v>91166</v>
      </c>
      <c r="AS230" s="4">
        <v>0</v>
      </c>
      <c r="AT230" s="4">
        <v>46113</v>
      </c>
      <c r="AU230" s="4">
        <v>8250310</v>
      </c>
      <c r="AV230" s="4">
        <v>261352</v>
      </c>
      <c r="AW230" s="4">
        <v>248591</v>
      </c>
      <c r="AX230" s="4">
        <v>26868</v>
      </c>
      <c r="AY230" s="4">
        <v>0</v>
      </c>
      <c r="AZ230" s="4">
        <v>38594</v>
      </c>
      <c r="BA230" s="4">
        <v>161164</v>
      </c>
      <c r="BB230" s="4">
        <v>0</v>
      </c>
      <c r="BC230" s="4">
        <v>78461</v>
      </c>
      <c r="BD230" s="4">
        <v>0</v>
      </c>
      <c r="BE230" s="4">
        <v>972229</v>
      </c>
      <c r="BF230" s="4">
        <v>276617</v>
      </c>
      <c r="BG230" s="4">
        <v>598075</v>
      </c>
      <c r="BH230" s="4">
        <v>548683</v>
      </c>
      <c r="BI230" s="4">
        <v>0</v>
      </c>
      <c r="BJ230" s="4">
        <v>3826</v>
      </c>
      <c r="BK230" s="4">
        <v>156128</v>
      </c>
      <c r="BL230" s="4">
        <v>0</v>
      </c>
      <c r="BM230" s="4">
        <v>29273</v>
      </c>
      <c r="BN230" s="4">
        <v>0</v>
      </c>
      <c r="BO230" s="4">
        <v>0</v>
      </c>
      <c r="BP230" s="4">
        <v>125877</v>
      </c>
      <c r="BQ230" s="4">
        <v>777312</v>
      </c>
      <c r="BR230" s="4">
        <v>0</v>
      </c>
      <c r="BS230" s="4">
        <v>84640</v>
      </c>
      <c r="BT230" s="4">
        <v>501629</v>
      </c>
      <c r="BU230" s="4">
        <v>37771</v>
      </c>
      <c r="BV230" s="4">
        <v>871255</v>
      </c>
      <c r="BW230" s="4">
        <v>144861</v>
      </c>
      <c r="BX230" s="4">
        <v>513627.55</v>
      </c>
      <c r="BY230" s="4">
        <v>212256</v>
      </c>
      <c r="BZ230" s="4">
        <v>0</v>
      </c>
      <c r="CA230" s="4">
        <f t="shared" si="22"/>
        <v>25849781.550000001</v>
      </c>
      <c r="CB230" s="8"/>
      <c r="CC230" s="8"/>
    </row>
    <row r="231" spans="1:81" x14ac:dyDescent="0.25">
      <c r="A231" s="75" t="s">
        <v>512</v>
      </c>
      <c r="B231" s="75" t="s">
        <v>513</v>
      </c>
      <c r="C231" s="4">
        <v>3290013</v>
      </c>
      <c r="D231" s="4">
        <v>15849853</v>
      </c>
      <c r="E231" s="4">
        <v>2818460</v>
      </c>
      <c r="F231" s="4">
        <v>3005020</v>
      </c>
      <c r="G231" s="4">
        <v>2728003</v>
      </c>
      <c r="H231" s="4">
        <v>1523245</v>
      </c>
      <c r="I231" s="4">
        <v>1346757</v>
      </c>
      <c r="J231" s="4">
        <v>4507662</v>
      </c>
      <c r="K231" s="4">
        <v>912480</v>
      </c>
      <c r="L231" s="4">
        <v>1114493</v>
      </c>
      <c r="M231" s="4">
        <v>2105110</v>
      </c>
      <c r="N231" s="4">
        <v>8582793</v>
      </c>
      <c r="O231" s="4">
        <v>11410596</v>
      </c>
      <c r="P231" s="4">
        <v>879651</v>
      </c>
      <c r="Q231" s="4">
        <v>44196174</v>
      </c>
      <c r="R231" s="4">
        <v>5153574</v>
      </c>
      <c r="S231" s="4">
        <v>4288721</v>
      </c>
      <c r="T231" s="4">
        <v>3950755</v>
      </c>
      <c r="U231" s="4">
        <v>1202687</v>
      </c>
      <c r="V231" s="4">
        <v>3198386</v>
      </c>
      <c r="W231" s="4">
        <v>7285244</v>
      </c>
      <c r="X231" s="4">
        <v>1354807</v>
      </c>
      <c r="Y231" s="4">
        <v>3321720</v>
      </c>
      <c r="Z231" s="4">
        <v>9206742</v>
      </c>
      <c r="AA231" s="4">
        <v>2714607</v>
      </c>
      <c r="AB231" s="4">
        <v>2304229</v>
      </c>
      <c r="AC231" s="4">
        <v>3151593</v>
      </c>
      <c r="AD231" s="4">
        <v>14158811</v>
      </c>
      <c r="AE231" s="4">
        <v>687248</v>
      </c>
      <c r="AF231" s="4">
        <v>2497570</v>
      </c>
      <c r="AG231" s="4">
        <v>415221</v>
      </c>
      <c r="AH231" s="4">
        <v>6038884</v>
      </c>
      <c r="AI231" s="4">
        <v>13193057</v>
      </c>
      <c r="AJ231" s="4">
        <v>9667142</v>
      </c>
      <c r="AK231" s="4">
        <v>362872</v>
      </c>
      <c r="AL231" s="4">
        <v>1320384</v>
      </c>
      <c r="AM231" s="4">
        <v>1723692</v>
      </c>
      <c r="AN231" s="4">
        <v>34079854</v>
      </c>
      <c r="AO231" s="4">
        <v>3139027</v>
      </c>
      <c r="AP231" s="4">
        <v>2700051</v>
      </c>
      <c r="AQ231" s="4">
        <v>5759560</v>
      </c>
      <c r="AR231" s="4">
        <v>1854185</v>
      </c>
      <c r="AS231" s="4">
        <v>1764404</v>
      </c>
      <c r="AT231" s="4">
        <v>2238442</v>
      </c>
      <c r="AU231" s="4">
        <v>0</v>
      </c>
      <c r="AV231" s="4">
        <v>7296470</v>
      </c>
      <c r="AW231" s="4">
        <v>1788506</v>
      </c>
      <c r="AX231" s="4">
        <v>3681027</v>
      </c>
      <c r="AY231" s="4">
        <v>7151701</v>
      </c>
      <c r="AZ231" s="4">
        <v>491365</v>
      </c>
      <c r="BA231" s="4">
        <v>5624961</v>
      </c>
      <c r="BB231" s="4">
        <v>7005939</v>
      </c>
      <c r="BC231" s="4">
        <v>3372603</v>
      </c>
      <c r="BD231" s="4">
        <v>5303734</v>
      </c>
      <c r="BE231" s="4">
        <v>11985304</v>
      </c>
      <c r="BF231" s="4">
        <v>1437268</v>
      </c>
      <c r="BG231" s="4">
        <v>23446559</v>
      </c>
      <c r="BH231" s="4">
        <v>4867232</v>
      </c>
      <c r="BI231" s="4">
        <v>1158236</v>
      </c>
      <c r="BJ231" s="4">
        <v>2051229</v>
      </c>
      <c r="BK231" s="4">
        <v>2289732</v>
      </c>
      <c r="BL231" s="4">
        <v>222896</v>
      </c>
      <c r="BM231" s="4">
        <v>927351</v>
      </c>
      <c r="BN231" s="4">
        <v>1057782</v>
      </c>
      <c r="BO231" s="4">
        <v>5523885</v>
      </c>
      <c r="BP231" s="4">
        <v>4016134</v>
      </c>
      <c r="BQ231" s="4">
        <v>15336019</v>
      </c>
      <c r="BR231" s="4">
        <v>2709026</v>
      </c>
      <c r="BS231" s="4">
        <v>5003248</v>
      </c>
      <c r="BT231" s="4">
        <v>3004309</v>
      </c>
      <c r="BU231" s="4">
        <v>2524053</v>
      </c>
      <c r="BV231" s="4">
        <v>12149038</v>
      </c>
      <c r="BW231" s="4">
        <v>1092084</v>
      </c>
      <c r="BX231" s="4">
        <v>5512008.0899999999</v>
      </c>
      <c r="BY231" s="4">
        <v>8089703</v>
      </c>
      <c r="BZ231" s="4">
        <v>0</v>
      </c>
      <c r="CA231" s="4">
        <f t="shared" si="22"/>
        <v>409123181.08999997</v>
      </c>
      <c r="CB231" s="8"/>
      <c r="CC231" s="8"/>
    </row>
    <row r="232" spans="1:81" x14ac:dyDescent="0.25">
      <c r="A232" s="75" t="s">
        <v>514</v>
      </c>
      <c r="B232" s="75" t="s">
        <v>515</v>
      </c>
      <c r="C232" s="4"/>
      <c r="D232" s="4"/>
      <c r="E232" s="4"/>
      <c r="F232" s="4"/>
      <c r="G232" s="4"/>
      <c r="H232" s="4"/>
      <c r="I232" s="4"/>
      <c r="J232" s="4"/>
      <c r="K232" s="4">
        <v>0</v>
      </c>
      <c r="L232" s="4"/>
      <c r="M232" s="4">
        <v>0</v>
      </c>
      <c r="N232" s="4">
        <v>0</v>
      </c>
      <c r="O232" s="4"/>
      <c r="P232" s="4"/>
      <c r="Q232" s="4">
        <v>0</v>
      </c>
      <c r="R232" s="4"/>
      <c r="S232" s="4"/>
      <c r="T232" s="4"/>
      <c r="U232" s="4">
        <v>0</v>
      </c>
      <c r="V232" s="4"/>
      <c r="W232" s="4"/>
      <c r="X232" s="4"/>
      <c r="Y232" s="4"/>
      <c r="Z232" s="4"/>
      <c r="AA232" s="4"/>
      <c r="AB232" s="4"/>
      <c r="AC232" s="4"/>
      <c r="AD232" s="4">
        <v>0</v>
      </c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>
        <v>0</v>
      </c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>
        <f t="shared" si="22"/>
        <v>0</v>
      </c>
      <c r="CB232" s="8"/>
      <c r="CC232" s="8"/>
    </row>
    <row r="233" spans="1:81" x14ac:dyDescent="0.25">
      <c r="A233" s="75" t="s">
        <v>516</v>
      </c>
      <c r="B233" s="75" t="s">
        <v>517</v>
      </c>
      <c r="C233" s="4">
        <v>147583</v>
      </c>
      <c r="D233" s="4">
        <v>637684</v>
      </c>
      <c r="E233" s="4">
        <v>61013</v>
      </c>
      <c r="F233" s="4">
        <v>377366</v>
      </c>
      <c r="G233" s="4">
        <v>158807</v>
      </c>
      <c r="H233" s="4">
        <v>157571</v>
      </c>
      <c r="I233" s="4">
        <v>116288</v>
      </c>
      <c r="J233" s="4">
        <v>640762</v>
      </c>
      <c r="K233" s="4">
        <v>101958</v>
      </c>
      <c r="L233" s="4">
        <v>103804</v>
      </c>
      <c r="M233" s="4">
        <v>51820</v>
      </c>
      <c r="N233" s="4">
        <v>844805</v>
      </c>
      <c r="O233" s="4">
        <v>1638252</v>
      </c>
      <c r="P233" s="4">
        <v>25447</v>
      </c>
      <c r="Q233" s="4">
        <v>2179543</v>
      </c>
      <c r="R233" s="4">
        <v>440624</v>
      </c>
      <c r="S233" s="4">
        <v>235407</v>
      </c>
      <c r="T233" s="4">
        <v>192701</v>
      </c>
      <c r="U233" s="4">
        <v>261465</v>
      </c>
      <c r="V233" s="4">
        <v>339813</v>
      </c>
      <c r="W233" s="4">
        <v>0</v>
      </c>
      <c r="X233" s="4">
        <v>61049</v>
      </c>
      <c r="Y233" s="4">
        <v>233166</v>
      </c>
      <c r="Z233" s="4">
        <v>605437</v>
      </c>
      <c r="AA233" s="4">
        <v>91700</v>
      </c>
      <c r="AB233" s="4">
        <v>0</v>
      </c>
      <c r="AC233" s="4">
        <v>154006</v>
      </c>
      <c r="AD233" s="4">
        <v>539940</v>
      </c>
      <c r="AE233" s="4">
        <v>45173</v>
      </c>
      <c r="AF233" s="4">
        <v>246411</v>
      </c>
      <c r="AG233" s="4">
        <v>63231</v>
      </c>
      <c r="AH233" s="4">
        <v>321017</v>
      </c>
      <c r="AI233" s="4">
        <v>2906677</v>
      </c>
      <c r="AJ233" s="4">
        <v>235582</v>
      </c>
      <c r="AK233" s="4">
        <v>40928</v>
      </c>
      <c r="AL233" s="4">
        <v>69155</v>
      </c>
      <c r="AM233" s="4">
        <v>114970</v>
      </c>
      <c r="AN233" s="4">
        <v>1379563</v>
      </c>
      <c r="AO233" s="4">
        <v>67651</v>
      </c>
      <c r="AP233" s="4">
        <v>406987</v>
      </c>
      <c r="AQ233" s="4">
        <v>542848</v>
      </c>
      <c r="AR233" s="4">
        <v>15894</v>
      </c>
      <c r="AS233" s="4">
        <v>0</v>
      </c>
      <c r="AT233" s="4">
        <v>100571</v>
      </c>
      <c r="AU233" s="4">
        <v>811212</v>
      </c>
      <c r="AV233" s="4">
        <v>225577</v>
      </c>
      <c r="AW233" s="4">
        <v>0</v>
      </c>
      <c r="AX233" s="4">
        <v>202129</v>
      </c>
      <c r="AY233" s="4">
        <v>618771</v>
      </c>
      <c r="AZ233" s="4">
        <v>41474</v>
      </c>
      <c r="BA233" s="4">
        <v>128693</v>
      </c>
      <c r="BB233" s="4">
        <v>184977</v>
      </c>
      <c r="BC233" s="4">
        <v>317165</v>
      </c>
      <c r="BD233" s="4">
        <v>356679</v>
      </c>
      <c r="BE233" s="4">
        <v>577537</v>
      </c>
      <c r="BF233" s="4">
        <v>699047</v>
      </c>
      <c r="BG233" s="4">
        <v>1152782</v>
      </c>
      <c r="BH233" s="4">
        <v>450145</v>
      </c>
      <c r="BI233" s="4">
        <v>130673</v>
      </c>
      <c r="BJ233" s="4">
        <v>147456</v>
      </c>
      <c r="BK233" s="4">
        <v>230963</v>
      </c>
      <c r="BL233" s="4">
        <v>75244</v>
      </c>
      <c r="BM233" s="4">
        <v>143553</v>
      </c>
      <c r="BN233" s="4">
        <v>245852</v>
      </c>
      <c r="BO233" s="4">
        <v>516338</v>
      </c>
      <c r="BP233" s="4">
        <v>243566</v>
      </c>
      <c r="BQ233" s="4">
        <v>483498</v>
      </c>
      <c r="BR233" s="4">
        <v>142239</v>
      </c>
      <c r="BS233" s="4">
        <v>234316</v>
      </c>
      <c r="BT233" s="4">
        <v>172047</v>
      </c>
      <c r="BU233" s="4">
        <v>189556</v>
      </c>
      <c r="BV233" s="4">
        <v>528028</v>
      </c>
      <c r="BW233" s="4">
        <v>463113</v>
      </c>
      <c r="BX233" s="4">
        <v>100534</v>
      </c>
      <c r="BY233" s="4">
        <v>0</v>
      </c>
      <c r="BZ233" s="4">
        <v>0</v>
      </c>
      <c r="CA233" s="4">
        <f t="shared" si="22"/>
        <v>26767833</v>
      </c>
      <c r="CB233" s="8"/>
      <c r="CC233" s="8"/>
    </row>
    <row r="234" spans="1:81" x14ac:dyDescent="0.25">
      <c r="A234" s="75" t="s">
        <v>518</v>
      </c>
      <c r="B234" s="75" t="s">
        <v>519</v>
      </c>
      <c r="C234" s="4">
        <v>59077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420621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108892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53081</v>
      </c>
      <c r="AC234" s="4">
        <v>18111</v>
      </c>
      <c r="AD234" s="4">
        <v>0</v>
      </c>
      <c r="AE234" s="4">
        <v>0</v>
      </c>
      <c r="AF234" s="4">
        <v>0</v>
      </c>
      <c r="AG234" s="4">
        <v>0</v>
      </c>
      <c r="AH234" s="4">
        <v>839864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104403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4">
        <v>0</v>
      </c>
      <c r="BF234" s="4">
        <v>0</v>
      </c>
      <c r="BG234" s="4">
        <v>0</v>
      </c>
      <c r="BH234" s="4">
        <v>0</v>
      </c>
      <c r="BI234" s="4">
        <v>0</v>
      </c>
      <c r="BJ234" s="4">
        <v>0</v>
      </c>
      <c r="BK234" s="4">
        <v>0</v>
      </c>
      <c r="BL234" s="4">
        <v>0</v>
      </c>
      <c r="BM234" s="4">
        <v>0</v>
      </c>
      <c r="BN234" s="4">
        <v>0</v>
      </c>
      <c r="BO234" s="4">
        <v>0</v>
      </c>
      <c r="BP234" s="4">
        <v>0</v>
      </c>
      <c r="BQ234" s="4">
        <v>0</v>
      </c>
      <c r="BR234" s="4">
        <v>101273</v>
      </c>
      <c r="BS234" s="4">
        <v>0</v>
      </c>
      <c r="BT234" s="4">
        <v>0</v>
      </c>
      <c r="BU234" s="4">
        <v>0</v>
      </c>
      <c r="BV234" s="4">
        <v>0</v>
      </c>
      <c r="BW234" s="4">
        <v>0</v>
      </c>
      <c r="BX234" s="4">
        <v>0</v>
      </c>
      <c r="BY234" s="4">
        <v>0</v>
      </c>
      <c r="BZ234" s="4">
        <v>0</v>
      </c>
      <c r="CA234" s="4">
        <f t="shared" si="22"/>
        <v>1705322</v>
      </c>
      <c r="CB234" s="8"/>
      <c r="CC234" s="8"/>
    </row>
    <row r="235" spans="1:81" x14ac:dyDescent="0.25">
      <c r="A235" s="75" t="s">
        <v>520</v>
      </c>
      <c r="B235" s="75" t="s">
        <v>521</v>
      </c>
      <c r="C235" s="4">
        <v>58703</v>
      </c>
      <c r="D235" s="4">
        <v>558184</v>
      </c>
      <c r="E235" s="4">
        <v>94169</v>
      </c>
      <c r="F235" s="4">
        <v>81090</v>
      </c>
      <c r="G235" s="4">
        <v>60560</v>
      </c>
      <c r="H235" s="4">
        <v>86408</v>
      </c>
      <c r="I235" s="4">
        <v>44306</v>
      </c>
      <c r="J235" s="4">
        <v>263287</v>
      </c>
      <c r="K235" s="4">
        <v>107915</v>
      </c>
      <c r="L235" s="4">
        <v>0</v>
      </c>
      <c r="M235" s="4">
        <v>36120</v>
      </c>
      <c r="N235" s="4">
        <v>644450</v>
      </c>
      <c r="O235" s="4">
        <v>1048901</v>
      </c>
      <c r="P235" s="4">
        <v>77632</v>
      </c>
      <c r="Q235" s="4">
        <v>924763</v>
      </c>
      <c r="R235" s="4">
        <v>345544</v>
      </c>
      <c r="S235" s="4">
        <v>168950</v>
      </c>
      <c r="T235" s="4">
        <v>247794</v>
      </c>
      <c r="U235" s="4">
        <v>240978</v>
      </c>
      <c r="V235" s="4">
        <v>264696</v>
      </c>
      <c r="W235" s="4">
        <v>546537</v>
      </c>
      <c r="X235" s="4">
        <v>93611</v>
      </c>
      <c r="Y235" s="4">
        <v>58530</v>
      </c>
      <c r="Z235" s="4">
        <v>264472</v>
      </c>
      <c r="AA235" s="4">
        <v>90118</v>
      </c>
      <c r="AB235" s="4">
        <v>99656</v>
      </c>
      <c r="AC235" s="4">
        <v>92143</v>
      </c>
      <c r="AD235" s="4">
        <v>512941</v>
      </c>
      <c r="AE235" s="4">
        <v>73920</v>
      </c>
      <c r="AF235" s="4">
        <v>66120</v>
      </c>
      <c r="AG235" s="4">
        <v>37576</v>
      </c>
      <c r="AH235" s="4">
        <v>285889</v>
      </c>
      <c r="AI235" s="4">
        <v>1874477</v>
      </c>
      <c r="AJ235" s="4">
        <v>234685</v>
      </c>
      <c r="AK235" s="4">
        <v>43271</v>
      </c>
      <c r="AL235" s="4">
        <v>44750</v>
      </c>
      <c r="AM235" s="4">
        <v>76320</v>
      </c>
      <c r="AN235" s="4">
        <v>1329904</v>
      </c>
      <c r="AO235" s="4">
        <v>191716</v>
      </c>
      <c r="AP235" s="4">
        <v>217269</v>
      </c>
      <c r="AQ235" s="4">
        <v>350291</v>
      </c>
      <c r="AR235" s="4">
        <v>167013</v>
      </c>
      <c r="AS235" s="4">
        <v>104685</v>
      </c>
      <c r="AT235" s="4">
        <v>210071</v>
      </c>
      <c r="AU235" s="4">
        <v>229697</v>
      </c>
      <c r="AV235" s="4">
        <v>503144</v>
      </c>
      <c r="AW235" s="4">
        <v>45695</v>
      </c>
      <c r="AX235" s="4">
        <v>131695</v>
      </c>
      <c r="AY235" s="4">
        <v>119372</v>
      </c>
      <c r="AZ235" s="4">
        <v>37257</v>
      </c>
      <c r="BA235" s="4">
        <v>284296</v>
      </c>
      <c r="BB235" s="4">
        <v>241884</v>
      </c>
      <c r="BC235" s="4">
        <v>217259</v>
      </c>
      <c r="BD235" s="4">
        <v>165451</v>
      </c>
      <c r="BE235" s="4">
        <v>620690</v>
      </c>
      <c r="BF235" s="4">
        <v>261623</v>
      </c>
      <c r="BG235" s="4">
        <v>759004</v>
      </c>
      <c r="BH235" s="4">
        <v>544317</v>
      </c>
      <c r="BI235" s="4">
        <v>78190</v>
      </c>
      <c r="BJ235" s="4">
        <v>110916</v>
      </c>
      <c r="BK235" s="4">
        <v>124761</v>
      </c>
      <c r="BL235" s="4">
        <v>53015</v>
      </c>
      <c r="BM235" s="4">
        <v>55059</v>
      </c>
      <c r="BN235" s="4">
        <v>129232</v>
      </c>
      <c r="BO235" s="4">
        <v>61619</v>
      </c>
      <c r="BP235" s="4">
        <v>170251</v>
      </c>
      <c r="BQ235" s="4">
        <v>588544</v>
      </c>
      <c r="BR235" s="4">
        <v>145935</v>
      </c>
      <c r="BS235" s="4">
        <v>283877</v>
      </c>
      <c r="BT235" s="4">
        <v>99742</v>
      </c>
      <c r="BU235" s="4">
        <v>111097</v>
      </c>
      <c r="BV235" s="4">
        <v>375990</v>
      </c>
      <c r="BW235" s="4">
        <v>100167</v>
      </c>
      <c r="BX235" s="4">
        <v>293913.73</v>
      </c>
      <c r="BY235" s="4">
        <v>82039</v>
      </c>
      <c r="BZ235" s="4">
        <v>0</v>
      </c>
      <c r="CA235" s="4">
        <f t="shared" si="22"/>
        <v>19446146.73</v>
      </c>
      <c r="CB235" s="8"/>
      <c r="CC235" s="8"/>
    </row>
    <row r="236" spans="1:81" x14ac:dyDescent="0.25">
      <c r="A236" s="75" t="s">
        <v>522</v>
      </c>
      <c r="B236" s="75" t="s">
        <v>523</v>
      </c>
      <c r="C236" s="4">
        <v>300</v>
      </c>
      <c r="D236" s="4">
        <v>3214341</v>
      </c>
      <c r="E236" s="4">
        <v>239483</v>
      </c>
      <c r="F236" s="4">
        <v>164508</v>
      </c>
      <c r="G236" s="4">
        <v>70481</v>
      </c>
      <c r="H236" s="4">
        <v>13698</v>
      </c>
      <c r="I236" s="4">
        <v>151734</v>
      </c>
      <c r="J236" s="4">
        <v>159026</v>
      </c>
      <c r="K236" s="4">
        <v>126289</v>
      </c>
      <c r="L236" s="4">
        <v>1345307</v>
      </c>
      <c r="M236" s="4">
        <v>706758</v>
      </c>
      <c r="N236" s="4">
        <v>5592479</v>
      </c>
      <c r="O236" s="4">
        <v>4859805</v>
      </c>
      <c r="P236" s="4">
        <v>124087</v>
      </c>
      <c r="Q236" s="4">
        <v>15810699</v>
      </c>
      <c r="R236" s="4">
        <v>135657</v>
      </c>
      <c r="S236" s="4">
        <v>634877</v>
      </c>
      <c r="T236" s="4">
        <v>128959</v>
      </c>
      <c r="U236" s="4">
        <v>248362</v>
      </c>
      <c r="V236" s="4">
        <v>223054</v>
      </c>
      <c r="W236" s="4">
        <v>881832</v>
      </c>
      <c r="X236" s="4">
        <v>0</v>
      </c>
      <c r="Y236" s="4">
        <v>192375</v>
      </c>
      <c r="Z236" s="4">
        <v>1783311</v>
      </c>
      <c r="AA236" s="4">
        <v>0</v>
      </c>
      <c r="AB236" s="4">
        <v>39618</v>
      </c>
      <c r="AC236" s="4">
        <v>71287</v>
      </c>
      <c r="AD236" s="4">
        <v>263806</v>
      </c>
      <c r="AE236" s="4">
        <v>0</v>
      </c>
      <c r="AF236" s="4">
        <v>1433516</v>
      </c>
      <c r="AG236" s="4">
        <v>0</v>
      </c>
      <c r="AH236" s="4">
        <v>135369</v>
      </c>
      <c r="AI236" s="4">
        <v>16090641</v>
      </c>
      <c r="AJ236" s="4">
        <v>475563</v>
      </c>
      <c r="AK236" s="4">
        <v>0</v>
      </c>
      <c r="AL236" s="4">
        <v>22831</v>
      </c>
      <c r="AM236" s="4">
        <v>692551</v>
      </c>
      <c r="AN236" s="4">
        <v>725175</v>
      </c>
      <c r="AO236" s="4">
        <v>46997</v>
      </c>
      <c r="AP236" s="4">
        <v>690508</v>
      </c>
      <c r="AQ236" s="4">
        <v>2355963</v>
      </c>
      <c r="AR236" s="4">
        <v>574265</v>
      </c>
      <c r="AS236" s="4">
        <v>125827</v>
      </c>
      <c r="AT236" s="4">
        <v>69583</v>
      </c>
      <c r="AU236" s="4">
        <v>222068</v>
      </c>
      <c r="AV236" s="4">
        <v>489168</v>
      </c>
      <c r="AW236" s="4">
        <v>87301</v>
      </c>
      <c r="AX236" s="4">
        <v>194028</v>
      </c>
      <c r="AY236" s="4">
        <v>3400235</v>
      </c>
      <c r="AZ236" s="4">
        <v>66513</v>
      </c>
      <c r="BA236" s="4">
        <v>1203869</v>
      </c>
      <c r="BB236" s="4">
        <v>1870381</v>
      </c>
      <c r="BC236" s="4">
        <v>101010</v>
      </c>
      <c r="BD236" s="4">
        <v>1960190</v>
      </c>
      <c r="BE236" s="4">
        <v>466857</v>
      </c>
      <c r="BF236" s="4">
        <v>1580137</v>
      </c>
      <c r="BG236" s="4">
        <v>5025710</v>
      </c>
      <c r="BH236" s="4">
        <v>5839575</v>
      </c>
      <c r="BI236" s="4">
        <v>30582</v>
      </c>
      <c r="BJ236" s="4">
        <v>153460</v>
      </c>
      <c r="BK236" s="4">
        <v>497784</v>
      </c>
      <c r="BL236" s="4">
        <v>336097</v>
      </c>
      <c r="BM236" s="4">
        <v>1471</v>
      </c>
      <c r="BN236" s="4">
        <v>221380</v>
      </c>
      <c r="BO236" s="4">
        <v>576260</v>
      </c>
      <c r="BP236" s="4">
        <v>1179510</v>
      </c>
      <c r="BQ236" s="4">
        <v>220192</v>
      </c>
      <c r="BR236" s="4">
        <v>11805</v>
      </c>
      <c r="BS236" s="4">
        <v>75661</v>
      </c>
      <c r="BT236" s="4">
        <v>389116</v>
      </c>
      <c r="BU236" s="4">
        <v>91656</v>
      </c>
      <c r="BV236" s="4">
        <v>258329</v>
      </c>
      <c r="BW236" s="4">
        <v>610122</v>
      </c>
      <c r="BX236" s="4">
        <v>4183829.51</v>
      </c>
      <c r="BY236" s="4">
        <v>4428141</v>
      </c>
      <c r="BZ236" s="4">
        <v>0</v>
      </c>
      <c r="CA236" s="4">
        <f t="shared" si="22"/>
        <v>96393359.510000005</v>
      </c>
      <c r="CB236" s="8"/>
      <c r="CC236" s="8"/>
    </row>
    <row r="237" spans="1:81" x14ac:dyDescent="0.25">
      <c r="A237" s="3" t="s">
        <v>184</v>
      </c>
      <c r="B237" s="3" t="s">
        <v>524</v>
      </c>
      <c r="C237" s="4">
        <f>SUM(C184:C236)</f>
        <v>14229587</v>
      </c>
      <c r="D237" s="4">
        <f t="shared" ref="D237:BO237" si="23">SUM(D184:D236)</f>
        <v>53448933</v>
      </c>
      <c r="E237" s="4">
        <f t="shared" si="23"/>
        <v>7882332</v>
      </c>
      <c r="F237" s="4">
        <f t="shared" si="23"/>
        <v>19173130</v>
      </c>
      <c r="G237" s="4">
        <f t="shared" si="23"/>
        <v>8661484</v>
      </c>
      <c r="H237" s="4">
        <f t="shared" si="23"/>
        <v>8151595</v>
      </c>
      <c r="I237" s="4">
        <f t="shared" si="23"/>
        <v>7119288</v>
      </c>
      <c r="J237" s="4">
        <f t="shared" si="23"/>
        <v>25432872</v>
      </c>
      <c r="K237" s="4">
        <f t="shared" si="23"/>
        <v>6817808</v>
      </c>
      <c r="L237" s="4">
        <f t="shared" si="23"/>
        <v>8547392</v>
      </c>
      <c r="M237" s="4">
        <f t="shared" si="23"/>
        <v>11380034</v>
      </c>
      <c r="N237" s="4">
        <f t="shared" si="23"/>
        <v>60563533</v>
      </c>
      <c r="O237" s="4">
        <f t="shared" si="23"/>
        <v>75495815</v>
      </c>
      <c r="P237" s="4">
        <f t="shared" si="23"/>
        <v>5919431</v>
      </c>
      <c r="Q237" s="4">
        <f t="shared" si="23"/>
        <v>150663974</v>
      </c>
      <c r="R237" s="4">
        <f t="shared" si="23"/>
        <v>22009829</v>
      </c>
      <c r="S237" s="4">
        <f t="shared" si="23"/>
        <v>17885056</v>
      </c>
      <c r="T237" s="4">
        <f t="shared" si="23"/>
        <v>19517350</v>
      </c>
      <c r="U237" s="4">
        <f t="shared" si="23"/>
        <v>13806215</v>
      </c>
      <c r="V237" s="4">
        <f t="shared" si="23"/>
        <v>15352512</v>
      </c>
      <c r="W237" s="4">
        <f t="shared" si="23"/>
        <v>37294483</v>
      </c>
      <c r="X237" s="4">
        <f t="shared" si="23"/>
        <v>5795699</v>
      </c>
      <c r="Y237" s="4">
        <f t="shared" si="23"/>
        <v>17003533</v>
      </c>
      <c r="Z237" s="4">
        <f t="shared" si="23"/>
        <v>48196360</v>
      </c>
      <c r="AA237" s="4">
        <f t="shared" si="23"/>
        <v>11933087</v>
      </c>
      <c r="AB237" s="4">
        <f t="shared" si="23"/>
        <v>9757265</v>
      </c>
      <c r="AC237" s="4">
        <f t="shared" si="23"/>
        <v>9669047</v>
      </c>
      <c r="AD237" s="4">
        <f t="shared" si="23"/>
        <v>57422658</v>
      </c>
      <c r="AE237" s="4">
        <f t="shared" si="23"/>
        <v>3913858</v>
      </c>
      <c r="AF237" s="4">
        <f t="shared" si="23"/>
        <v>15825549</v>
      </c>
      <c r="AG237" s="4">
        <f t="shared" si="23"/>
        <v>3812623</v>
      </c>
      <c r="AH237" s="4">
        <f t="shared" si="23"/>
        <v>23522204</v>
      </c>
      <c r="AI237" s="4">
        <f t="shared" si="23"/>
        <v>179749550</v>
      </c>
      <c r="AJ237" s="4">
        <f t="shared" si="23"/>
        <v>28261317</v>
      </c>
      <c r="AK237" s="4">
        <f t="shared" si="23"/>
        <v>2756325</v>
      </c>
      <c r="AL237" s="4">
        <f t="shared" si="23"/>
        <v>5124569</v>
      </c>
      <c r="AM237" s="4">
        <f t="shared" si="23"/>
        <v>8891655</v>
      </c>
      <c r="AN237" s="4">
        <f t="shared" si="23"/>
        <v>105416538</v>
      </c>
      <c r="AO237" s="4">
        <f t="shared" si="23"/>
        <v>9206927</v>
      </c>
      <c r="AP237" s="4">
        <f t="shared" si="23"/>
        <v>25069919</v>
      </c>
      <c r="AQ237" s="4">
        <f t="shared" si="23"/>
        <v>38488548</v>
      </c>
      <c r="AR237" s="4">
        <f t="shared" si="23"/>
        <v>17254529</v>
      </c>
      <c r="AS237" s="4">
        <f t="shared" si="23"/>
        <v>11602836</v>
      </c>
      <c r="AT237" s="4">
        <f t="shared" si="23"/>
        <v>8428374</v>
      </c>
      <c r="AU237" s="4">
        <f t="shared" si="23"/>
        <v>36443077</v>
      </c>
      <c r="AV237" s="4">
        <f t="shared" si="23"/>
        <v>27334323</v>
      </c>
      <c r="AW237" s="4">
        <f t="shared" si="23"/>
        <v>6905742</v>
      </c>
      <c r="AX237" s="4">
        <f t="shared" si="23"/>
        <v>11326734</v>
      </c>
      <c r="AY237" s="4">
        <f t="shared" si="23"/>
        <v>28668563</v>
      </c>
      <c r="AZ237" s="4">
        <f t="shared" si="23"/>
        <v>2901283</v>
      </c>
      <c r="BA237" s="4">
        <f t="shared" si="23"/>
        <v>16652073</v>
      </c>
      <c r="BB237" s="4">
        <f t="shared" si="23"/>
        <v>19813461</v>
      </c>
      <c r="BC237" s="4">
        <f t="shared" si="23"/>
        <v>16408357</v>
      </c>
      <c r="BD237" s="4">
        <f t="shared" si="23"/>
        <v>35063690</v>
      </c>
      <c r="BE237" s="4">
        <f t="shared" si="23"/>
        <v>40524293</v>
      </c>
      <c r="BF237" s="4">
        <f t="shared" si="23"/>
        <v>33543009</v>
      </c>
      <c r="BG237" s="4">
        <f t="shared" si="23"/>
        <v>72656712</v>
      </c>
      <c r="BH237" s="4">
        <f t="shared" si="23"/>
        <v>48860582</v>
      </c>
      <c r="BI237" s="4">
        <f t="shared" si="23"/>
        <v>6021027</v>
      </c>
      <c r="BJ237" s="4">
        <f t="shared" si="23"/>
        <v>10061527</v>
      </c>
      <c r="BK237" s="4">
        <f t="shared" si="23"/>
        <v>20895171</v>
      </c>
      <c r="BL237" s="4">
        <f t="shared" si="23"/>
        <v>6720023</v>
      </c>
      <c r="BM237" s="4">
        <f t="shared" si="23"/>
        <v>6143786</v>
      </c>
      <c r="BN237" s="4">
        <f t="shared" si="23"/>
        <v>12969583</v>
      </c>
      <c r="BO237" s="4">
        <f t="shared" si="23"/>
        <v>21225485</v>
      </c>
      <c r="BP237" s="4">
        <f t="shared" ref="BP237:BZ237" si="24">SUM(BP184:BP236)</f>
        <v>20503441</v>
      </c>
      <c r="BQ237" s="4">
        <f t="shared" si="24"/>
        <v>42479164</v>
      </c>
      <c r="BR237" s="4">
        <f t="shared" si="24"/>
        <v>13322749</v>
      </c>
      <c r="BS237" s="4">
        <f t="shared" si="24"/>
        <v>18202597</v>
      </c>
      <c r="BT237" s="4">
        <f t="shared" si="24"/>
        <v>14258106</v>
      </c>
      <c r="BU237" s="4">
        <f t="shared" si="24"/>
        <v>10242726</v>
      </c>
      <c r="BV237" s="4">
        <f t="shared" si="24"/>
        <v>35612964</v>
      </c>
      <c r="BW237" s="4">
        <f t="shared" si="24"/>
        <v>20840394</v>
      </c>
      <c r="BX237" s="4">
        <f t="shared" si="24"/>
        <v>31116786.550000004</v>
      </c>
      <c r="BY237" s="4">
        <f t="shared" si="24"/>
        <v>24141487</v>
      </c>
      <c r="BZ237" s="4">
        <f t="shared" si="24"/>
        <v>0</v>
      </c>
      <c r="CA237" s="4">
        <f t="shared" si="22"/>
        <v>1948314538.55</v>
      </c>
      <c r="CB237" s="8"/>
      <c r="CC237" s="8"/>
    </row>
    <row r="238" spans="1:81" x14ac:dyDescent="0.25">
      <c r="A238" s="3" t="s">
        <v>525</v>
      </c>
      <c r="B238" s="3" t="s">
        <v>526</v>
      </c>
      <c r="C238" s="4"/>
      <c r="D238" s="4"/>
      <c r="E238" s="4"/>
      <c r="F238" s="4"/>
      <c r="G238" s="4"/>
      <c r="H238" s="4"/>
      <c r="I238" s="4"/>
      <c r="J238" s="4"/>
      <c r="K238" s="4">
        <v>0</v>
      </c>
      <c r="L238" s="4"/>
      <c r="M238" s="4">
        <v>0</v>
      </c>
      <c r="N238" s="4"/>
      <c r="O238" s="4"/>
      <c r="P238" s="4"/>
      <c r="Q238" s="4">
        <v>0</v>
      </c>
      <c r="R238" s="4"/>
      <c r="S238" s="4"/>
      <c r="T238" s="4"/>
      <c r="U238" s="4">
        <v>0</v>
      </c>
      <c r="V238" s="4"/>
      <c r="W238" s="4"/>
      <c r="X238" s="4"/>
      <c r="Y238" s="4"/>
      <c r="Z238" s="4"/>
      <c r="AA238" s="4"/>
      <c r="AB238" s="4"/>
      <c r="AC238" s="4"/>
      <c r="AD238" s="4">
        <v>0</v>
      </c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>
        <f t="shared" si="22"/>
        <v>0</v>
      </c>
      <c r="CB238" s="8"/>
      <c r="CC238" s="8"/>
    </row>
    <row r="239" spans="1:81" x14ac:dyDescent="0.25">
      <c r="A239" s="3" t="s">
        <v>527</v>
      </c>
      <c r="B239" s="3" t="s">
        <v>528</v>
      </c>
      <c r="C239" s="4"/>
      <c r="D239" s="4"/>
      <c r="E239" s="4"/>
      <c r="F239" s="4"/>
      <c r="G239" s="4"/>
      <c r="H239" s="4"/>
      <c r="I239" s="4"/>
      <c r="J239" s="4"/>
      <c r="K239" s="4">
        <v>0</v>
      </c>
      <c r="L239" s="4"/>
      <c r="M239" s="4">
        <v>0</v>
      </c>
      <c r="N239" s="4"/>
      <c r="O239" s="4"/>
      <c r="P239" s="4"/>
      <c r="Q239" s="4">
        <v>0</v>
      </c>
      <c r="R239" s="4"/>
      <c r="S239" s="4"/>
      <c r="T239" s="4"/>
      <c r="U239" s="4">
        <v>0</v>
      </c>
      <c r="V239" s="4"/>
      <c r="W239" s="4"/>
      <c r="X239" s="4"/>
      <c r="Y239" s="4"/>
      <c r="Z239" s="4"/>
      <c r="AA239" s="4"/>
      <c r="AB239" s="4"/>
      <c r="AC239" s="4"/>
      <c r="AD239" s="4">
        <v>0</v>
      </c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>
        <f t="shared" si="22"/>
        <v>0</v>
      </c>
      <c r="CB239" s="8"/>
      <c r="CC239" s="8"/>
    </row>
    <row r="240" spans="1:81" x14ac:dyDescent="0.25">
      <c r="A240" s="3" t="s">
        <v>527</v>
      </c>
      <c r="B240" s="3" t="s">
        <v>528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4">
        <v>0</v>
      </c>
      <c r="BF240" s="4">
        <v>0</v>
      </c>
      <c r="BG240" s="4">
        <v>0</v>
      </c>
      <c r="BH240" s="4">
        <v>0</v>
      </c>
      <c r="BI240" s="4">
        <v>0</v>
      </c>
      <c r="BJ240" s="4">
        <v>0</v>
      </c>
      <c r="BK240" s="4">
        <v>0</v>
      </c>
      <c r="BL240" s="4">
        <v>0</v>
      </c>
      <c r="BM240" s="4">
        <v>0</v>
      </c>
      <c r="BN240" s="4">
        <v>0</v>
      </c>
      <c r="BO240" s="4">
        <v>0</v>
      </c>
      <c r="BP240" s="4">
        <v>0</v>
      </c>
      <c r="BQ240" s="4">
        <v>0</v>
      </c>
      <c r="BR240" s="4">
        <v>0</v>
      </c>
      <c r="BS240" s="4">
        <v>0</v>
      </c>
      <c r="BT240" s="4">
        <v>0</v>
      </c>
      <c r="BU240" s="4">
        <v>0</v>
      </c>
      <c r="BV240" s="4">
        <v>0</v>
      </c>
      <c r="BW240" s="4">
        <v>0</v>
      </c>
      <c r="BX240" s="4">
        <v>0</v>
      </c>
      <c r="BY240" s="4">
        <v>0</v>
      </c>
      <c r="BZ240" s="4">
        <v>0</v>
      </c>
      <c r="CA240" s="4">
        <f t="shared" si="22"/>
        <v>0</v>
      </c>
      <c r="CB240" s="8"/>
      <c r="CC240" s="8"/>
    </row>
    <row r="241" spans="1:81" x14ac:dyDescent="0.25">
      <c r="A241" s="3" t="s">
        <v>529</v>
      </c>
      <c r="B241" s="3" t="s">
        <v>530</v>
      </c>
      <c r="C241" s="4">
        <v>0</v>
      </c>
      <c r="D241" s="4">
        <v>2020086</v>
      </c>
      <c r="E241" s="4">
        <v>0</v>
      </c>
      <c r="F241" s="4">
        <v>0</v>
      </c>
      <c r="G241" s="4">
        <v>0</v>
      </c>
      <c r="H241" s="4">
        <v>0</v>
      </c>
      <c r="I241" s="4">
        <v>44129</v>
      </c>
      <c r="J241" s="4">
        <v>0</v>
      </c>
      <c r="K241" s="4">
        <v>0</v>
      </c>
      <c r="L241" s="4">
        <v>0</v>
      </c>
      <c r="M241" s="4">
        <v>4473</v>
      </c>
      <c r="N241" s="4">
        <v>8698462</v>
      </c>
      <c r="O241" s="4">
        <v>0</v>
      </c>
      <c r="P241" s="4">
        <v>27298</v>
      </c>
      <c r="Q241" s="4">
        <v>0</v>
      </c>
      <c r="R241" s="4">
        <v>84182</v>
      </c>
      <c r="S241" s="4">
        <v>0</v>
      </c>
      <c r="T241" s="4">
        <v>87921</v>
      </c>
      <c r="U241" s="4">
        <v>4813</v>
      </c>
      <c r="V241" s="4">
        <v>102189</v>
      </c>
      <c r="W241" s="4">
        <v>0</v>
      </c>
      <c r="X241" s="4">
        <v>0</v>
      </c>
      <c r="Y241" s="4">
        <v>0</v>
      </c>
      <c r="Z241" s="4">
        <v>330376</v>
      </c>
      <c r="AA241" s="4">
        <v>0</v>
      </c>
      <c r="AB241" s="4">
        <v>0</v>
      </c>
      <c r="AC241" s="4">
        <v>143051</v>
      </c>
      <c r="AD241" s="4">
        <v>998182</v>
      </c>
      <c r="AE241" s="4">
        <v>0</v>
      </c>
      <c r="AF241" s="4">
        <v>0</v>
      </c>
      <c r="AG241" s="4">
        <v>0</v>
      </c>
      <c r="AH241" s="4">
        <v>159240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211330</v>
      </c>
      <c r="AQ241" s="4">
        <v>0</v>
      </c>
      <c r="AR241" s="4">
        <v>0</v>
      </c>
      <c r="AS241" s="4">
        <v>0</v>
      </c>
      <c r="AT241" s="4">
        <v>839000</v>
      </c>
      <c r="AU241" s="4">
        <v>0</v>
      </c>
      <c r="AV241" s="4">
        <v>0</v>
      </c>
      <c r="AW241" s="4">
        <v>1645140</v>
      </c>
      <c r="AX241" s="4">
        <v>10096</v>
      </c>
      <c r="AY241" s="4">
        <v>15896350</v>
      </c>
      <c r="AZ241" s="4">
        <v>0</v>
      </c>
      <c r="BA241" s="4">
        <v>0</v>
      </c>
      <c r="BB241" s="4">
        <v>0</v>
      </c>
      <c r="BC241" s="4">
        <v>0</v>
      </c>
      <c r="BD241" s="4">
        <v>1489608</v>
      </c>
      <c r="BE241" s="4">
        <v>2288629</v>
      </c>
      <c r="BF241" s="4">
        <v>227190</v>
      </c>
      <c r="BG241" s="4">
        <v>0</v>
      </c>
      <c r="BH241" s="4">
        <v>7715430</v>
      </c>
      <c r="BI241" s="4">
        <v>0</v>
      </c>
      <c r="BJ241" s="4">
        <v>61468</v>
      </c>
      <c r="BK241" s="4">
        <v>0</v>
      </c>
      <c r="BL241" s="4">
        <v>0</v>
      </c>
      <c r="BM241" s="4">
        <v>0</v>
      </c>
      <c r="BN241" s="4">
        <v>8929817</v>
      </c>
      <c r="BO241" s="4">
        <v>728841</v>
      </c>
      <c r="BP241" s="4">
        <v>52526</v>
      </c>
      <c r="BQ241" s="4">
        <v>177744</v>
      </c>
      <c r="BR241" s="4">
        <v>40364</v>
      </c>
      <c r="BS241" s="4">
        <v>0</v>
      </c>
      <c r="BT241" s="4">
        <v>0</v>
      </c>
      <c r="BU241" s="4">
        <v>0</v>
      </c>
      <c r="BV241" s="4">
        <v>186511</v>
      </c>
      <c r="BW241" s="4">
        <v>229750</v>
      </c>
      <c r="BX241" s="4">
        <v>0</v>
      </c>
      <c r="BY241" s="4">
        <v>0</v>
      </c>
      <c r="BZ241" s="4">
        <v>0</v>
      </c>
      <c r="CA241" s="4">
        <f t="shared" si="22"/>
        <v>53434196</v>
      </c>
      <c r="CB241" s="8"/>
      <c r="CC241" s="8"/>
    </row>
    <row r="242" spans="1:81" x14ac:dyDescent="0.25">
      <c r="A242" s="3" t="s">
        <v>531</v>
      </c>
      <c r="B242" s="3" t="s">
        <v>532</v>
      </c>
      <c r="C242" s="4">
        <v>17897112</v>
      </c>
      <c r="D242" s="4">
        <v>18500000</v>
      </c>
      <c r="E242" s="4">
        <v>0</v>
      </c>
      <c r="F242" s="4">
        <v>0</v>
      </c>
      <c r="G242" s="4">
        <v>0</v>
      </c>
      <c r="H242" s="4">
        <v>0</v>
      </c>
      <c r="I242" s="4">
        <v>3453000</v>
      </c>
      <c r="J242" s="4">
        <v>0</v>
      </c>
      <c r="K242" s="4">
        <v>12769</v>
      </c>
      <c r="L242" s="4">
        <v>1476500</v>
      </c>
      <c r="M242" s="4">
        <v>350000</v>
      </c>
      <c r="N242" s="4">
        <v>159610000</v>
      </c>
      <c r="O242" s="4">
        <v>0</v>
      </c>
      <c r="P242" s="4">
        <v>2444000</v>
      </c>
      <c r="Q242" s="4">
        <v>0</v>
      </c>
      <c r="R242" s="4">
        <v>13029000</v>
      </c>
      <c r="S242" s="4">
        <v>0</v>
      </c>
      <c r="T242" s="4">
        <v>775000</v>
      </c>
      <c r="U242" s="4">
        <v>0</v>
      </c>
      <c r="V242" s="4">
        <v>2795700</v>
      </c>
      <c r="W242" s="4">
        <v>0</v>
      </c>
      <c r="X242" s="4">
        <v>0</v>
      </c>
      <c r="Y242" s="4">
        <v>0</v>
      </c>
      <c r="Z242" s="4">
        <v>10058087</v>
      </c>
      <c r="AA242" s="4">
        <v>4000000</v>
      </c>
      <c r="AB242" s="4">
        <v>1250000</v>
      </c>
      <c r="AC242" s="4">
        <v>0</v>
      </c>
      <c r="AD242" s="4">
        <v>19600000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2250000</v>
      </c>
      <c r="AN242" s="4">
        <v>0</v>
      </c>
      <c r="AO242" s="4">
        <v>0</v>
      </c>
      <c r="AP242" s="4">
        <v>14067700</v>
      </c>
      <c r="AQ242" s="4">
        <v>0</v>
      </c>
      <c r="AR242" s="4">
        <v>6175000</v>
      </c>
      <c r="AS242" s="4">
        <v>0</v>
      </c>
      <c r="AT242" s="4">
        <v>0</v>
      </c>
      <c r="AU242" s="4">
        <v>0</v>
      </c>
      <c r="AV242" s="4">
        <v>0</v>
      </c>
      <c r="AW242" s="4">
        <v>42000000</v>
      </c>
      <c r="AX242" s="4">
        <v>790000</v>
      </c>
      <c r="AY242" s="4">
        <v>46485000</v>
      </c>
      <c r="AZ242" s="4">
        <v>0</v>
      </c>
      <c r="BA242" s="4">
        <v>0</v>
      </c>
      <c r="BB242" s="4">
        <v>0</v>
      </c>
      <c r="BC242" s="4">
        <v>0</v>
      </c>
      <c r="BD242" s="4">
        <v>16000000</v>
      </c>
      <c r="BE242" s="4">
        <v>41000000</v>
      </c>
      <c r="BF242" s="4">
        <v>11000000</v>
      </c>
      <c r="BG242" s="4">
        <v>7636</v>
      </c>
      <c r="BH242" s="4">
        <v>74995000</v>
      </c>
      <c r="BI242" s="4">
        <v>633000</v>
      </c>
      <c r="BJ242" s="4">
        <v>0</v>
      </c>
      <c r="BK242" s="4">
        <v>0</v>
      </c>
      <c r="BL242" s="4">
        <v>0</v>
      </c>
      <c r="BM242" s="4">
        <v>1250000</v>
      </c>
      <c r="BN242" s="4">
        <v>100000000</v>
      </c>
      <c r="BO242" s="4">
        <v>26000000</v>
      </c>
      <c r="BP242" s="4">
        <v>15380000</v>
      </c>
      <c r="BQ242" s="4">
        <v>0</v>
      </c>
      <c r="BR242" s="4">
        <v>0</v>
      </c>
      <c r="BS242" s="4">
        <v>0</v>
      </c>
      <c r="BT242" s="4">
        <v>0</v>
      </c>
      <c r="BU242" s="4">
        <v>0</v>
      </c>
      <c r="BV242" s="4">
        <v>0</v>
      </c>
      <c r="BW242" s="4">
        <v>29911000</v>
      </c>
      <c r="BX242" s="4">
        <v>0</v>
      </c>
      <c r="BY242" s="4">
        <v>0</v>
      </c>
      <c r="BZ242" s="4">
        <v>0</v>
      </c>
      <c r="CA242" s="4">
        <f t="shared" si="22"/>
        <v>683195504</v>
      </c>
      <c r="CB242" s="8"/>
      <c r="CC242" s="8"/>
    </row>
    <row r="243" spans="1:81" x14ac:dyDescent="0.25">
      <c r="A243" s="3" t="s">
        <v>533</v>
      </c>
      <c r="B243" s="3" t="s">
        <v>534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4">
        <v>0</v>
      </c>
      <c r="AY243" s="4">
        <v>0</v>
      </c>
      <c r="AZ243" s="4">
        <v>0</v>
      </c>
      <c r="BA243" s="4">
        <v>0</v>
      </c>
      <c r="BB243" s="4">
        <v>0</v>
      </c>
      <c r="BC243" s="4">
        <v>0</v>
      </c>
      <c r="BD243" s="4">
        <v>0</v>
      </c>
      <c r="BE243" s="4">
        <v>0</v>
      </c>
      <c r="BF243" s="4">
        <v>0</v>
      </c>
      <c r="BG243" s="4">
        <v>0</v>
      </c>
      <c r="BH243" s="4">
        <v>0</v>
      </c>
      <c r="BI243" s="4">
        <v>0</v>
      </c>
      <c r="BJ243" s="4">
        <v>0</v>
      </c>
      <c r="BK243" s="4">
        <v>0</v>
      </c>
      <c r="BL243" s="4">
        <v>0</v>
      </c>
      <c r="BM243" s="4">
        <v>0</v>
      </c>
      <c r="BN243" s="4">
        <v>0</v>
      </c>
      <c r="BO243" s="4">
        <v>0</v>
      </c>
      <c r="BP243" s="4">
        <v>0</v>
      </c>
      <c r="BQ243" s="4">
        <v>0</v>
      </c>
      <c r="BR243" s="4">
        <v>0</v>
      </c>
      <c r="BS243" s="4">
        <v>0</v>
      </c>
      <c r="BT243" s="4">
        <v>0</v>
      </c>
      <c r="BU243" s="4">
        <v>0</v>
      </c>
      <c r="BV243" s="4">
        <v>0</v>
      </c>
      <c r="BW243" s="4">
        <v>0</v>
      </c>
      <c r="BX243" s="4">
        <v>0</v>
      </c>
      <c r="BY243" s="4">
        <v>0</v>
      </c>
      <c r="BZ243" s="4">
        <v>0</v>
      </c>
      <c r="CA243" s="4">
        <f t="shared" si="22"/>
        <v>0</v>
      </c>
      <c r="CB243" s="8"/>
      <c r="CC243" s="8"/>
    </row>
    <row r="244" spans="1:81" x14ac:dyDescent="0.25">
      <c r="A244" s="3" t="s">
        <v>535</v>
      </c>
      <c r="B244" s="3" t="s">
        <v>536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20777500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12182000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33235000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4">
        <v>58185000</v>
      </c>
      <c r="AZ244" s="4">
        <v>0</v>
      </c>
      <c r="BA244" s="4">
        <v>0</v>
      </c>
      <c r="BB244" s="4">
        <v>0</v>
      </c>
      <c r="BC244" s="4">
        <v>0</v>
      </c>
      <c r="BD244" s="4">
        <v>0</v>
      </c>
      <c r="BE244" s="4">
        <v>0</v>
      </c>
      <c r="BF244" s="4">
        <v>0</v>
      </c>
      <c r="BG244" s="4">
        <v>0</v>
      </c>
      <c r="BH244" s="4">
        <v>0</v>
      </c>
      <c r="BI244" s="4">
        <v>0</v>
      </c>
      <c r="BJ244" s="4">
        <v>42732000</v>
      </c>
      <c r="BK244" s="4">
        <v>0</v>
      </c>
      <c r="BL244" s="4">
        <v>0</v>
      </c>
      <c r="BM244" s="4">
        <v>0</v>
      </c>
      <c r="BN244" s="4">
        <v>0</v>
      </c>
      <c r="BO244" s="4">
        <v>0</v>
      </c>
      <c r="BP244" s="4">
        <v>850271</v>
      </c>
      <c r="BQ244" s="4">
        <v>0</v>
      </c>
      <c r="BR244" s="4">
        <v>0</v>
      </c>
      <c r="BS244" s="4">
        <v>0</v>
      </c>
      <c r="BT244" s="4">
        <v>37047000</v>
      </c>
      <c r="BU244" s="4">
        <v>0</v>
      </c>
      <c r="BV244" s="4">
        <v>0</v>
      </c>
      <c r="BW244" s="4">
        <v>0</v>
      </c>
      <c r="BX244" s="4">
        <v>40082000</v>
      </c>
      <c r="BY244" s="4">
        <v>0</v>
      </c>
      <c r="BZ244" s="4">
        <v>0</v>
      </c>
      <c r="CA244" s="4">
        <f t="shared" si="22"/>
        <v>245090771</v>
      </c>
      <c r="CB244" s="8"/>
      <c r="CC244" s="8"/>
    </row>
    <row r="245" spans="1:81" x14ac:dyDescent="0.25">
      <c r="A245" s="3" t="s">
        <v>537</v>
      </c>
      <c r="B245" s="3" t="s">
        <v>538</v>
      </c>
      <c r="C245" s="4"/>
      <c r="D245" s="4"/>
      <c r="E245" s="4"/>
      <c r="F245" s="4"/>
      <c r="G245" s="4"/>
      <c r="H245" s="4"/>
      <c r="I245" s="4"/>
      <c r="J245" s="4"/>
      <c r="K245" s="4">
        <v>0</v>
      </c>
      <c r="L245" s="4"/>
      <c r="M245" s="4">
        <v>0</v>
      </c>
      <c r="N245" s="4"/>
      <c r="O245" s="4"/>
      <c r="P245" s="4"/>
      <c r="Q245" s="4">
        <v>0</v>
      </c>
      <c r="R245" s="4"/>
      <c r="S245" s="4"/>
      <c r="T245" s="4"/>
      <c r="U245" s="4">
        <v>0</v>
      </c>
      <c r="V245" s="4"/>
      <c r="W245" s="4"/>
      <c r="X245" s="4"/>
      <c r="Y245" s="4"/>
      <c r="Z245" s="4"/>
      <c r="AA245" s="4"/>
      <c r="AB245" s="4"/>
      <c r="AC245" s="4"/>
      <c r="AD245" s="4">
        <v>0</v>
      </c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>
        <f t="shared" si="22"/>
        <v>0</v>
      </c>
      <c r="CB245" s="8"/>
      <c r="CC245" s="8"/>
    </row>
    <row r="246" spans="1:81" x14ac:dyDescent="0.25">
      <c r="A246" s="3" t="s">
        <v>539</v>
      </c>
      <c r="B246" s="3" t="s">
        <v>540</v>
      </c>
      <c r="C246" s="4">
        <v>221363</v>
      </c>
      <c r="D246" s="4">
        <v>0</v>
      </c>
      <c r="E246" s="4">
        <v>477000</v>
      </c>
      <c r="F246" s="4">
        <v>0</v>
      </c>
      <c r="G246" s="4">
        <v>874614</v>
      </c>
      <c r="H246" s="4">
        <v>1651552</v>
      </c>
      <c r="I246" s="4">
        <v>2165465</v>
      </c>
      <c r="J246" s="4">
        <v>10700000</v>
      </c>
      <c r="K246" s="4">
        <v>655578</v>
      </c>
      <c r="L246" s="4">
        <v>0</v>
      </c>
      <c r="M246" s="4">
        <v>0</v>
      </c>
      <c r="N246" s="4">
        <v>110000</v>
      </c>
      <c r="O246" s="4">
        <v>74994</v>
      </c>
      <c r="P246" s="4">
        <v>526725</v>
      </c>
      <c r="Q246" s="4">
        <v>235000</v>
      </c>
      <c r="R246" s="4">
        <v>584276</v>
      </c>
      <c r="S246" s="4">
        <v>0</v>
      </c>
      <c r="T246" s="4">
        <v>0</v>
      </c>
      <c r="U246" s="4">
        <v>734170</v>
      </c>
      <c r="V246" s="4">
        <v>0</v>
      </c>
      <c r="W246" s="4">
        <v>1034083</v>
      </c>
      <c r="X246" s="4">
        <v>10510</v>
      </c>
      <c r="Y246" s="4">
        <v>460879</v>
      </c>
      <c r="Z246" s="4">
        <v>2429106</v>
      </c>
      <c r="AA246" s="4">
        <v>0</v>
      </c>
      <c r="AB246" s="4">
        <v>472196</v>
      </c>
      <c r="AC246" s="4">
        <v>287640</v>
      </c>
      <c r="AD246" s="4">
        <v>9779398</v>
      </c>
      <c r="AE246" s="4">
        <v>344749</v>
      </c>
      <c r="AF246" s="4">
        <v>67000</v>
      </c>
      <c r="AG246" s="4">
        <v>6504</v>
      </c>
      <c r="AH246" s="4">
        <v>0</v>
      </c>
      <c r="AI246" s="4">
        <v>106234965</v>
      </c>
      <c r="AJ246" s="4">
        <v>0</v>
      </c>
      <c r="AK246" s="4">
        <v>170000</v>
      </c>
      <c r="AL246" s="4">
        <v>753922</v>
      </c>
      <c r="AM246" s="4">
        <v>463476</v>
      </c>
      <c r="AN246" s="4">
        <v>7790088</v>
      </c>
      <c r="AO246" s="4">
        <v>213506</v>
      </c>
      <c r="AP246" s="4">
        <v>2854384</v>
      </c>
      <c r="AQ246" s="4">
        <v>229550</v>
      </c>
      <c r="AR246" s="4">
        <v>0</v>
      </c>
      <c r="AS246" s="4">
        <v>546595</v>
      </c>
      <c r="AT246" s="4">
        <v>0</v>
      </c>
      <c r="AU246" s="4">
        <v>1575541</v>
      </c>
      <c r="AV246" s="4">
        <v>2524648</v>
      </c>
      <c r="AW246" s="4">
        <v>115895</v>
      </c>
      <c r="AX246" s="4">
        <v>93896</v>
      </c>
      <c r="AY246" s="4">
        <v>278786</v>
      </c>
      <c r="AZ246" s="4">
        <v>50518</v>
      </c>
      <c r="BA246" s="4">
        <v>117877</v>
      </c>
      <c r="BB246" s="4">
        <v>494572</v>
      </c>
      <c r="BC246" s="4">
        <v>0</v>
      </c>
      <c r="BD246" s="4">
        <v>283612</v>
      </c>
      <c r="BE246" s="4">
        <v>0</v>
      </c>
      <c r="BF246" s="4">
        <v>71931</v>
      </c>
      <c r="BG246" s="4">
        <v>5913880</v>
      </c>
      <c r="BH246" s="4">
        <v>12419043</v>
      </c>
      <c r="BI246" s="4">
        <v>0</v>
      </c>
      <c r="BJ246" s="4">
        <v>282500</v>
      </c>
      <c r="BK246" s="4">
        <v>9725452</v>
      </c>
      <c r="BL246" s="4">
        <v>1759252</v>
      </c>
      <c r="BM246" s="4">
        <v>0</v>
      </c>
      <c r="BN246" s="4">
        <v>20469347</v>
      </c>
      <c r="BO246" s="4">
        <v>4653913</v>
      </c>
      <c r="BP246" s="4">
        <v>6113871</v>
      </c>
      <c r="BQ246" s="4">
        <v>2103362</v>
      </c>
      <c r="BR246" s="4">
        <v>2564843</v>
      </c>
      <c r="BS246" s="4">
        <v>0</v>
      </c>
      <c r="BT246" s="4">
        <v>4644365</v>
      </c>
      <c r="BU246" s="4">
        <v>7045600</v>
      </c>
      <c r="BV246" s="4">
        <v>8213784</v>
      </c>
      <c r="BW246" s="4">
        <v>5866708</v>
      </c>
      <c r="BX246" s="4">
        <v>7083903</v>
      </c>
      <c r="BY246" s="4">
        <v>0</v>
      </c>
      <c r="BZ246" s="4">
        <v>0</v>
      </c>
      <c r="CA246" s="4">
        <f t="shared" si="22"/>
        <v>257626387</v>
      </c>
      <c r="CB246" s="8"/>
      <c r="CC246" s="8"/>
    </row>
    <row r="247" spans="1:81" x14ac:dyDescent="0.25">
      <c r="A247" s="3" t="s">
        <v>541</v>
      </c>
      <c r="B247" s="3" t="s">
        <v>542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25</v>
      </c>
      <c r="I247" s="4">
        <v>373762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62852</v>
      </c>
      <c r="P247" s="4">
        <v>0</v>
      </c>
      <c r="Q247" s="4">
        <v>825000</v>
      </c>
      <c r="R247" s="4">
        <v>2451</v>
      </c>
      <c r="S247" s="4">
        <v>0</v>
      </c>
      <c r="T247" s="4">
        <v>0</v>
      </c>
      <c r="U247" s="4">
        <v>8796</v>
      </c>
      <c r="V247" s="4">
        <v>0</v>
      </c>
      <c r="W247" s="4">
        <v>0</v>
      </c>
      <c r="X247" s="4">
        <v>0</v>
      </c>
      <c r="Y247" s="4">
        <v>41027</v>
      </c>
      <c r="Z247" s="4">
        <v>450075</v>
      </c>
      <c r="AA247" s="4">
        <v>1117</v>
      </c>
      <c r="AB247" s="4">
        <v>0</v>
      </c>
      <c r="AC247" s="4">
        <v>0</v>
      </c>
      <c r="AD247" s="4">
        <v>32836</v>
      </c>
      <c r="AE247" s="4">
        <v>0</v>
      </c>
      <c r="AF247" s="4">
        <v>2734</v>
      </c>
      <c r="AG247" s="4">
        <v>0</v>
      </c>
      <c r="AH247" s="4">
        <v>0</v>
      </c>
      <c r="AI247" s="4">
        <v>71280</v>
      </c>
      <c r="AJ247" s="4">
        <v>0</v>
      </c>
      <c r="AK247" s="4">
        <v>0</v>
      </c>
      <c r="AL247" s="4">
        <v>224817</v>
      </c>
      <c r="AM247" s="4">
        <v>1527190</v>
      </c>
      <c r="AN247" s="4">
        <v>117011</v>
      </c>
      <c r="AO247" s="4">
        <v>0</v>
      </c>
      <c r="AP247" s="4">
        <v>19330</v>
      </c>
      <c r="AQ247" s="4">
        <v>712499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129785</v>
      </c>
      <c r="AX247" s="4">
        <v>99062</v>
      </c>
      <c r="AY247" s="4">
        <v>0</v>
      </c>
      <c r="AZ247" s="4">
        <v>0</v>
      </c>
      <c r="BA247" s="4">
        <v>181672</v>
      </c>
      <c r="BB247" s="4">
        <v>0</v>
      </c>
      <c r="BC247" s="4">
        <v>0</v>
      </c>
      <c r="BD247" s="4">
        <v>26234</v>
      </c>
      <c r="BE247" s="4">
        <v>0</v>
      </c>
      <c r="BF247" s="4">
        <v>0</v>
      </c>
      <c r="BG247" s="4">
        <v>1129174</v>
      </c>
      <c r="BH247" s="4">
        <v>0</v>
      </c>
      <c r="BI247" s="4">
        <v>92234</v>
      </c>
      <c r="BJ247" s="4">
        <v>0</v>
      </c>
      <c r="BK247" s="4">
        <v>0</v>
      </c>
      <c r="BL247" s="4">
        <v>0</v>
      </c>
      <c r="BM247" s="4">
        <v>0</v>
      </c>
      <c r="BN247" s="4">
        <v>233689</v>
      </c>
      <c r="BO247" s="4">
        <v>0</v>
      </c>
      <c r="BP247" s="4">
        <v>0</v>
      </c>
      <c r="BQ247" s="4">
        <v>0</v>
      </c>
      <c r="BR247" s="4">
        <v>27065</v>
      </c>
      <c r="BS247" s="4">
        <v>0</v>
      </c>
      <c r="BT247" s="4">
        <v>0</v>
      </c>
      <c r="BU247" s="4">
        <v>0</v>
      </c>
      <c r="BV247" s="4">
        <v>8046</v>
      </c>
      <c r="BW247" s="4">
        <v>0</v>
      </c>
      <c r="BX247" s="4">
        <v>797500</v>
      </c>
      <c r="BY247" s="4">
        <v>0</v>
      </c>
      <c r="BZ247" s="4">
        <v>0</v>
      </c>
      <c r="CA247" s="4">
        <f t="shared" si="22"/>
        <v>7197263</v>
      </c>
      <c r="CB247" s="8"/>
      <c r="CC247" s="8"/>
    </row>
    <row r="248" spans="1:81" x14ac:dyDescent="0.25">
      <c r="A248" s="3" t="s">
        <v>543</v>
      </c>
      <c r="B248" s="3" t="s">
        <v>544</v>
      </c>
      <c r="C248" s="4">
        <v>928582</v>
      </c>
      <c r="D248" s="4">
        <v>6922460</v>
      </c>
      <c r="E248" s="4">
        <v>297760</v>
      </c>
      <c r="F248" s="4">
        <v>2580337</v>
      </c>
      <c r="G248" s="4">
        <v>876140</v>
      </c>
      <c r="H248" s="4">
        <v>701354</v>
      </c>
      <c r="I248" s="4">
        <v>881658</v>
      </c>
      <c r="J248" s="4">
        <v>3707358</v>
      </c>
      <c r="K248" s="4">
        <v>617231</v>
      </c>
      <c r="L248" s="4">
        <v>611616</v>
      </c>
      <c r="M248" s="4">
        <v>365329</v>
      </c>
      <c r="N248" s="4">
        <v>7226763</v>
      </c>
      <c r="O248" s="4">
        <v>10720752</v>
      </c>
      <c r="P248" s="4">
        <v>457328</v>
      </c>
      <c r="Q248" s="4">
        <v>12406440</v>
      </c>
      <c r="R248" s="4">
        <v>2488729</v>
      </c>
      <c r="S248" s="4">
        <v>1481636</v>
      </c>
      <c r="T248" s="4">
        <v>2146614</v>
      </c>
      <c r="U248" s="4">
        <v>1387004</v>
      </c>
      <c r="V248" s="4">
        <v>1117076</v>
      </c>
      <c r="W248" s="4">
        <v>2820287</v>
      </c>
      <c r="X248" s="4">
        <v>374493</v>
      </c>
      <c r="Y248" s="4">
        <v>844505</v>
      </c>
      <c r="Z248" s="4">
        <v>9092846</v>
      </c>
      <c r="AA248" s="4">
        <v>742691</v>
      </c>
      <c r="AB248" s="4">
        <v>970695</v>
      </c>
      <c r="AC248" s="4">
        <v>981359</v>
      </c>
      <c r="AD248" s="4">
        <v>7415689</v>
      </c>
      <c r="AE248" s="4">
        <v>310247</v>
      </c>
      <c r="AF248" s="4">
        <v>843817</v>
      </c>
      <c r="AG248" s="4">
        <v>360806</v>
      </c>
      <c r="AH248" s="4">
        <v>2448428</v>
      </c>
      <c r="AI248" s="4">
        <v>20450260</v>
      </c>
      <c r="AJ248" s="4">
        <v>2319680</v>
      </c>
      <c r="AK248" s="4">
        <v>255693</v>
      </c>
      <c r="AL248" s="4">
        <v>422585</v>
      </c>
      <c r="AM248" s="4">
        <v>709341</v>
      </c>
      <c r="AN248" s="4">
        <v>12120180</v>
      </c>
      <c r="AO248" s="4">
        <v>669121</v>
      </c>
      <c r="AP248" s="4">
        <v>2994579</v>
      </c>
      <c r="AQ248" s="4">
        <v>3800381</v>
      </c>
      <c r="AR248" s="4">
        <v>1637295</v>
      </c>
      <c r="AS248" s="4">
        <v>944326</v>
      </c>
      <c r="AT248" s="4">
        <v>411079</v>
      </c>
      <c r="AU248" s="4">
        <v>8893637</v>
      </c>
      <c r="AV248" s="4">
        <v>2728756</v>
      </c>
      <c r="AW248" s="4">
        <v>698048</v>
      </c>
      <c r="AX248" s="4">
        <v>925044</v>
      </c>
      <c r="AY248" s="4">
        <v>5982660</v>
      </c>
      <c r="AZ248" s="4">
        <v>196593</v>
      </c>
      <c r="BA248" s="4">
        <v>1187252</v>
      </c>
      <c r="BB248" s="4">
        <v>942337</v>
      </c>
      <c r="BC248" s="4">
        <v>1900377</v>
      </c>
      <c r="BD248" s="4">
        <v>4816884</v>
      </c>
      <c r="BE248" s="4">
        <v>3359584</v>
      </c>
      <c r="BF248" s="4">
        <v>4393060</v>
      </c>
      <c r="BG248" s="4">
        <v>8656086</v>
      </c>
      <c r="BH248" s="4">
        <v>8868556</v>
      </c>
      <c r="BI248" s="4">
        <v>568942</v>
      </c>
      <c r="BJ248" s="4">
        <v>1489173</v>
      </c>
      <c r="BK248" s="4">
        <v>2966892</v>
      </c>
      <c r="BL248" s="4">
        <v>748816</v>
      </c>
      <c r="BM248" s="4">
        <v>688670</v>
      </c>
      <c r="BN248" s="4">
        <v>2867408</v>
      </c>
      <c r="BO248" s="4">
        <v>3354462</v>
      </c>
      <c r="BP248" s="4">
        <v>2871459</v>
      </c>
      <c r="BQ248" s="4">
        <v>4151062</v>
      </c>
      <c r="BR248" s="4">
        <v>1174084</v>
      </c>
      <c r="BS248" s="4">
        <v>787578</v>
      </c>
      <c r="BT248" s="4">
        <v>1484424</v>
      </c>
      <c r="BU248" s="4">
        <v>0</v>
      </c>
      <c r="BV248" s="4">
        <v>5279816</v>
      </c>
      <c r="BW248" s="4">
        <v>5576225</v>
      </c>
      <c r="BX248" s="4">
        <v>79719095</v>
      </c>
      <c r="BY248" s="4">
        <v>0</v>
      </c>
      <c r="BZ248" s="4">
        <v>0</v>
      </c>
      <c r="CA248" s="4">
        <f t="shared" si="22"/>
        <v>299139530</v>
      </c>
      <c r="CB248" s="8"/>
      <c r="CC248" s="8"/>
    </row>
    <row r="249" spans="1:81" x14ac:dyDescent="0.25">
      <c r="A249" s="3" t="s">
        <v>545</v>
      </c>
      <c r="B249" s="3" t="s">
        <v>546</v>
      </c>
      <c r="C249" s="4">
        <v>2077292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1074901</v>
      </c>
      <c r="L249" s="4">
        <v>0</v>
      </c>
      <c r="M249" s="4">
        <v>176068</v>
      </c>
      <c r="N249" s="4">
        <v>2723462</v>
      </c>
      <c r="O249" s="4">
        <v>67059186</v>
      </c>
      <c r="P249" s="4">
        <v>0</v>
      </c>
      <c r="Q249" s="4">
        <v>92000778</v>
      </c>
      <c r="R249" s="4">
        <v>11389225</v>
      </c>
      <c r="S249" s="4">
        <v>2888714</v>
      </c>
      <c r="T249" s="4">
        <v>2781000</v>
      </c>
      <c r="U249" s="4">
        <v>3127239</v>
      </c>
      <c r="V249" s="4">
        <v>9523189</v>
      </c>
      <c r="W249" s="4">
        <v>0</v>
      </c>
      <c r="X249" s="4">
        <v>0</v>
      </c>
      <c r="Y249" s="4">
        <v>0</v>
      </c>
      <c r="Z249" s="4">
        <v>21094376</v>
      </c>
      <c r="AA249" s="4">
        <v>20804574</v>
      </c>
      <c r="AB249" s="4">
        <v>0</v>
      </c>
      <c r="AC249" s="4">
        <v>2252667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160082677</v>
      </c>
      <c r="AJ249" s="4">
        <v>12293000</v>
      </c>
      <c r="AK249" s="4">
        <v>0</v>
      </c>
      <c r="AL249" s="4">
        <v>0</v>
      </c>
      <c r="AM249" s="4">
        <v>0</v>
      </c>
      <c r="AN249" s="4">
        <v>53200000</v>
      </c>
      <c r="AO249" s="4">
        <v>3050171</v>
      </c>
      <c r="AP249" s="4">
        <v>18175107</v>
      </c>
      <c r="AQ249" s="4">
        <v>17942000</v>
      </c>
      <c r="AR249" s="4">
        <v>6192702</v>
      </c>
      <c r="AS249" s="4">
        <v>1482428</v>
      </c>
      <c r="AT249" s="4">
        <v>780248</v>
      </c>
      <c r="AU249" s="4">
        <v>16092887</v>
      </c>
      <c r="AV249" s="4">
        <v>12158600</v>
      </c>
      <c r="AW249" s="4">
        <v>4096000</v>
      </c>
      <c r="AX249" s="4">
        <v>0</v>
      </c>
      <c r="AY249" s="4">
        <v>10228200</v>
      </c>
      <c r="AZ249" s="4">
        <v>1365059</v>
      </c>
      <c r="BA249" s="4">
        <v>785877</v>
      </c>
      <c r="BB249" s="4">
        <v>672075</v>
      </c>
      <c r="BC249" s="4">
        <v>8903749</v>
      </c>
      <c r="BD249" s="4">
        <v>0</v>
      </c>
      <c r="BE249" s="4">
        <v>45938656</v>
      </c>
      <c r="BF249" s="4">
        <v>25605868</v>
      </c>
      <c r="BG249" s="4">
        <v>19039259</v>
      </c>
      <c r="BH249" s="4">
        <v>0</v>
      </c>
      <c r="BI249" s="4">
        <v>0</v>
      </c>
      <c r="BJ249" s="4">
        <v>4797188</v>
      </c>
      <c r="BK249" s="4">
        <v>7945000</v>
      </c>
      <c r="BL249" s="4">
        <v>2586981</v>
      </c>
      <c r="BM249" s="4">
        <v>0</v>
      </c>
      <c r="BN249" s="4">
        <v>0</v>
      </c>
      <c r="BO249" s="4">
        <v>373882</v>
      </c>
      <c r="BP249" s="4">
        <v>2148062</v>
      </c>
      <c r="BQ249" s="4">
        <v>11988296</v>
      </c>
      <c r="BR249" s="4">
        <v>885265</v>
      </c>
      <c r="BS249" s="4">
        <v>3848616</v>
      </c>
      <c r="BT249" s="4">
        <v>1410052</v>
      </c>
      <c r="BU249" s="4">
        <v>0</v>
      </c>
      <c r="BV249" s="4">
        <v>14052988</v>
      </c>
      <c r="BW249" s="4">
        <v>0</v>
      </c>
      <c r="BX249" s="4">
        <v>1536888</v>
      </c>
      <c r="BY249" s="4">
        <v>0</v>
      </c>
      <c r="BZ249" s="4">
        <v>0</v>
      </c>
      <c r="CA249" s="4">
        <f t="shared" si="22"/>
        <v>708630452</v>
      </c>
      <c r="CB249" s="8"/>
      <c r="CC249" s="8"/>
    </row>
    <row r="250" spans="1:81" x14ac:dyDescent="0.25">
      <c r="A250" s="3" t="s">
        <v>547</v>
      </c>
      <c r="B250" s="3" t="s">
        <v>548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400000</v>
      </c>
      <c r="I250" s="4">
        <v>3520083</v>
      </c>
      <c r="J250" s="4">
        <v>4500000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1889536</v>
      </c>
      <c r="Q250" s="4">
        <v>0</v>
      </c>
      <c r="R250" s="4">
        <v>0</v>
      </c>
      <c r="S250" s="4">
        <v>0</v>
      </c>
      <c r="T250" s="4">
        <v>13184877</v>
      </c>
      <c r="U250" s="4">
        <v>0</v>
      </c>
      <c r="V250" s="4">
        <v>7076564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2194550</v>
      </c>
      <c r="AE250" s="4">
        <v>0</v>
      </c>
      <c r="AF250" s="4">
        <v>0</v>
      </c>
      <c r="AG250" s="4">
        <v>0</v>
      </c>
      <c r="AH250" s="4">
        <v>25395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">
        <v>13686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0</v>
      </c>
      <c r="BD250" s="4">
        <v>564662</v>
      </c>
      <c r="BE250" s="4">
        <v>0</v>
      </c>
      <c r="BF250" s="4">
        <v>0</v>
      </c>
      <c r="BG250" s="4">
        <v>0</v>
      </c>
      <c r="BH250" s="4">
        <v>0</v>
      </c>
      <c r="BI250" s="4">
        <v>0</v>
      </c>
      <c r="BJ250" s="4">
        <v>1570485</v>
      </c>
      <c r="BK250" s="4">
        <v>0</v>
      </c>
      <c r="BL250" s="4">
        <v>0</v>
      </c>
      <c r="BM250" s="4">
        <v>0</v>
      </c>
      <c r="BN250" s="4">
        <v>0</v>
      </c>
      <c r="BO250" s="4">
        <v>18900000</v>
      </c>
      <c r="BP250" s="4">
        <v>0</v>
      </c>
      <c r="BQ250" s="4">
        <v>0</v>
      </c>
      <c r="BR250" s="4">
        <v>0</v>
      </c>
      <c r="BS250" s="4">
        <v>195496</v>
      </c>
      <c r="BT250" s="4">
        <v>0</v>
      </c>
      <c r="BU250" s="4">
        <v>0</v>
      </c>
      <c r="BV250" s="4">
        <v>0</v>
      </c>
      <c r="BW250" s="4">
        <v>16354800</v>
      </c>
      <c r="BX250" s="4">
        <v>254023</v>
      </c>
      <c r="BY250" s="4">
        <v>0</v>
      </c>
      <c r="BZ250" s="4">
        <v>0</v>
      </c>
      <c r="CA250" s="4">
        <f t="shared" si="22"/>
        <v>70644157</v>
      </c>
      <c r="CB250" s="8"/>
      <c r="CC250" s="8"/>
    </row>
    <row r="251" spans="1:81" x14ac:dyDescent="0.25">
      <c r="A251" s="3" t="s">
        <v>549</v>
      </c>
      <c r="B251" s="3" t="s">
        <v>550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222557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4">
        <v>0</v>
      </c>
      <c r="BD251" s="4">
        <v>0</v>
      </c>
      <c r="BE251" s="4">
        <v>0</v>
      </c>
      <c r="BF251" s="4">
        <v>0</v>
      </c>
      <c r="BG251" s="4">
        <v>334156</v>
      </c>
      <c r="BH251" s="4">
        <v>0</v>
      </c>
      <c r="BI251" s="4">
        <v>0</v>
      </c>
      <c r="BJ251" s="4">
        <v>0</v>
      </c>
      <c r="BK251" s="4">
        <v>0</v>
      </c>
      <c r="BL251" s="4">
        <v>0</v>
      </c>
      <c r="BM251" s="4">
        <v>0</v>
      </c>
      <c r="BN251" s="4">
        <v>0</v>
      </c>
      <c r="BO251" s="4">
        <v>0</v>
      </c>
      <c r="BP251" s="4">
        <v>0</v>
      </c>
      <c r="BQ251" s="4">
        <v>0</v>
      </c>
      <c r="BR251" s="4">
        <v>0</v>
      </c>
      <c r="BS251" s="4">
        <v>167851</v>
      </c>
      <c r="BT251" s="4">
        <v>0</v>
      </c>
      <c r="BU251" s="4">
        <v>0</v>
      </c>
      <c r="BV251" s="4">
        <v>0</v>
      </c>
      <c r="BW251" s="4">
        <v>204904</v>
      </c>
      <c r="BX251" s="4">
        <v>0</v>
      </c>
      <c r="BY251" s="4">
        <v>0</v>
      </c>
      <c r="BZ251" s="4">
        <v>0</v>
      </c>
      <c r="CA251" s="4">
        <f t="shared" si="22"/>
        <v>929468</v>
      </c>
      <c r="CB251" s="8"/>
      <c r="CC251" s="8"/>
    </row>
    <row r="252" spans="1:81" x14ac:dyDescent="0.25">
      <c r="A252" s="3" t="s">
        <v>551</v>
      </c>
      <c r="B252" s="3" t="s">
        <v>552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69700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0</v>
      </c>
      <c r="BD252" s="4">
        <v>130730</v>
      </c>
      <c r="BE252" s="4">
        <v>0</v>
      </c>
      <c r="BF252" s="4">
        <v>0</v>
      </c>
      <c r="BG252" s="4">
        <v>0</v>
      </c>
      <c r="BH252" s="4">
        <v>0</v>
      </c>
      <c r="BI252" s="4">
        <v>0</v>
      </c>
      <c r="BJ252" s="4">
        <v>0</v>
      </c>
      <c r="BK252" s="4">
        <v>0</v>
      </c>
      <c r="BL252" s="4">
        <v>0</v>
      </c>
      <c r="BM252" s="4">
        <v>0</v>
      </c>
      <c r="BN252" s="4">
        <v>0</v>
      </c>
      <c r="BO252" s="4">
        <v>0</v>
      </c>
      <c r="BP252" s="4">
        <v>0</v>
      </c>
      <c r="BQ252" s="4">
        <v>0</v>
      </c>
      <c r="BR252" s="4">
        <v>0</v>
      </c>
      <c r="BS252" s="4">
        <v>0</v>
      </c>
      <c r="BT252" s="4">
        <v>0</v>
      </c>
      <c r="BU252" s="4">
        <v>0</v>
      </c>
      <c r="BV252" s="4">
        <v>0</v>
      </c>
      <c r="BW252" s="4">
        <v>0</v>
      </c>
      <c r="BX252" s="4">
        <v>0</v>
      </c>
      <c r="BY252" s="4">
        <v>0</v>
      </c>
      <c r="BZ252" s="4">
        <v>0</v>
      </c>
      <c r="CA252" s="4">
        <f t="shared" si="22"/>
        <v>200430</v>
      </c>
      <c r="CB252" s="8"/>
      <c r="CC252" s="8"/>
    </row>
    <row r="253" spans="1:81" x14ac:dyDescent="0.25">
      <c r="A253" s="3" t="s">
        <v>553</v>
      </c>
      <c r="B253" s="3" t="s">
        <v>554</v>
      </c>
      <c r="C253" s="4">
        <v>93461</v>
      </c>
      <c r="D253" s="4">
        <v>480177</v>
      </c>
      <c r="E253" s="4">
        <v>592607</v>
      </c>
      <c r="F253" s="4">
        <v>1221295</v>
      </c>
      <c r="G253" s="4">
        <v>258124</v>
      </c>
      <c r="H253" s="4">
        <v>528775</v>
      </c>
      <c r="I253" s="4">
        <v>0</v>
      </c>
      <c r="J253" s="4">
        <v>1679986</v>
      </c>
      <c r="K253" s="4">
        <v>206330</v>
      </c>
      <c r="L253" s="4">
        <v>180328</v>
      </c>
      <c r="M253" s="4">
        <v>322773</v>
      </c>
      <c r="N253" s="4">
        <v>3403288</v>
      </c>
      <c r="O253" s="4">
        <v>1952011</v>
      </c>
      <c r="P253" s="4">
        <v>1966</v>
      </c>
      <c r="Q253" s="4">
        <v>5389979</v>
      </c>
      <c r="R253" s="4">
        <v>578747</v>
      </c>
      <c r="S253" s="4">
        <v>825000</v>
      </c>
      <c r="T253" s="4">
        <v>862431</v>
      </c>
      <c r="U253" s="4">
        <v>616528</v>
      </c>
      <c r="V253" s="4">
        <v>1106784</v>
      </c>
      <c r="W253" s="4">
        <v>2854468</v>
      </c>
      <c r="X253" s="4">
        <v>18539</v>
      </c>
      <c r="Y253" s="4">
        <v>1184901</v>
      </c>
      <c r="Z253" s="4">
        <v>2103226</v>
      </c>
      <c r="AA253" s="4">
        <v>1340625</v>
      </c>
      <c r="AB253" s="4">
        <v>87978</v>
      </c>
      <c r="AC253" s="4">
        <v>307252</v>
      </c>
      <c r="AD253" s="4">
        <v>4316465</v>
      </c>
      <c r="AE253" s="4">
        <v>7367</v>
      </c>
      <c r="AF253" s="4">
        <v>503961</v>
      </c>
      <c r="AG253" s="4">
        <v>224460</v>
      </c>
      <c r="AH253" s="4">
        <v>473742</v>
      </c>
      <c r="AI253" s="4">
        <v>11602874</v>
      </c>
      <c r="AJ253" s="4">
        <v>1306498</v>
      </c>
      <c r="AK253" s="4">
        <v>0</v>
      </c>
      <c r="AL253" s="4">
        <v>0</v>
      </c>
      <c r="AM253" s="4">
        <v>553624</v>
      </c>
      <c r="AN253" s="4">
        <v>8777277</v>
      </c>
      <c r="AO253" s="4">
        <v>96271</v>
      </c>
      <c r="AP253" s="4">
        <v>1953468</v>
      </c>
      <c r="AQ253" s="4">
        <v>2593976</v>
      </c>
      <c r="AR253" s="4">
        <v>896839</v>
      </c>
      <c r="AS253" s="4">
        <v>753490</v>
      </c>
      <c r="AT253" s="4">
        <v>239289</v>
      </c>
      <c r="AU253" s="4">
        <v>2081889</v>
      </c>
      <c r="AV253" s="4">
        <v>0</v>
      </c>
      <c r="AW253" s="4">
        <v>123236</v>
      </c>
      <c r="AX253" s="4">
        <v>140977</v>
      </c>
      <c r="AY253" s="4">
        <v>805905</v>
      </c>
      <c r="AZ253" s="4">
        <v>152137</v>
      </c>
      <c r="BA253" s="4">
        <v>202826</v>
      </c>
      <c r="BB253" s="4">
        <v>625693</v>
      </c>
      <c r="BC253" s="4">
        <v>761580</v>
      </c>
      <c r="BD253" s="4">
        <v>174496</v>
      </c>
      <c r="BE253" s="4">
        <v>3161382</v>
      </c>
      <c r="BF253" s="4">
        <v>2010290</v>
      </c>
      <c r="BG253" s="4">
        <v>2385944</v>
      </c>
      <c r="BH253" s="4">
        <v>2725917</v>
      </c>
      <c r="BI253" s="4">
        <v>254998</v>
      </c>
      <c r="BJ253" s="4">
        <v>0</v>
      </c>
      <c r="BK253" s="4">
        <v>1127</v>
      </c>
      <c r="BL253" s="4">
        <v>150000</v>
      </c>
      <c r="BM253" s="4">
        <v>84819</v>
      </c>
      <c r="BN253" s="4">
        <v>1065826</v>
      </c>
      <c r="BO253" s="4">
        <v>652054</v>
      </c>
      <c r="BP253" s="4">
        <v>211424</v>
      </c>
      <c r="BQ253" s="4">
        <v>922601</v>
      </c>
      <c r="BR253" s="4">
        <v>1258959</v>
      </c>
      <c r="BS253" s="4">
        <v>1807379</v>
      </c>
      <c r="BT253" s="4">
        <v>1271301</v>
      </c>
      <c r="BU253" s="4">
        <v>0</v>
      </c>
      <c r="BV253" s="4">
        <v>362772</v>
      </c>
      <c r="BW253" s="4">
        <v>313373</v>
      </c>
      <c r="BX253" s="4">
        <v>0</v>
      </c>
      <c r="BY253" s="4">
        <v>0</v>
      </c>
      <c r="BZ253" s="4">
        <v>0</v>
      </c>
      <c r="CA253" s="4">
        <f t="shared" si="22"/>
        <v>86206085</v>
      </c>
      <c r="CB253" s="8"/>
      <c r="CC253" s="8"/>
    </row>
    <row r="254" spans="1:81" x14ac:dyDescent="0.25">
      <c r="A254" s="3" t="s">
        <v>555</v>
      </c>
      <c r="B254" s="3" t="s">
        <v>556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  <c r="BE254" s="4">
        <v>0</v>
      </c>
      <c r="BF254" s="4">
        <v>0</v>
      </c>
      <c r="BG254" s="4">
        <v>30068</v>
      </c>
      <c r="BH254" s="4">
        <v>0</v>
      </c>
      <c r="BI254" s="4">
        <v>0</v>
      </c>
      <c r="BJ254" s="4">
        <v>0</v>
      </c>
      <c r="BK254" s="4">
        <v>0</v>
      </c>
      <c r="BL254" s="4">
        <v>0</v>
      </c>
      <c r="BM254" s="4">
        <v>0</v>
      </c>
      <c r="BN254" s="4">
        <v>0</v>
      </c>
      <c r="BO254" s="4">
        <v>0</v>
      </c>
      <c r="BP254" s="4">
        <v>0</v>
      </c>
      <c r="BQ254" s="4">
        <v>0</v>
      </c>
      <c r="BR254" s="4">
        <v>0</v>
      </c>
      <c r="BS254" s="4">
        <v>0</v>
      </c>
      <c r="BT254" s="4">
        <v>0</v>
      </c>
      <c r="BU254" s="4">
        <v>0</v>
      </c>
      <c r="BV254" s="4">
        <v>0</v>
      </c>
      <c r="BW254" s="4">
        <v>0</v>
      </c>
      <c r="BX254" s="4">
        <v>0</v>
      </c>
      <c r="BY254" s="4">
        <v>0</v>
      </c>
      <c r="BZ254" s="4">
        <v>0</v>
      </c>
      <c r="CA254" s="4">
        <f t="shared" si="22"/>
        <v>30068</v>
      </c>
      <c r="CB254" s="8"/>
      <c r="CC254" s="8"/>
    </row>
    <row r="255" spans="1:81" x14ac:dyDescent="0.25">
      <c r="A255" s="72" t="s">
        <v>557</v>
      </c>
      <c r="B255" s="72" t="s">
        <v>558</v>
      </c>
      <c r="C255" s="4">
        <v>3500</v>
      </c>
      <c r="D255" s="4">
        <v>6272</v>
      </c>
      <c r="E255" s="4">
        <v>0</v>
      </c>
      <c r="F255" s="4">
        <v>187672</v>
      </c>
      <c r="G255" s="4">
        <v>0</v>
      </c>
      <c r="H255" s="4">
        <v>0</v>
      </c>
      <c r="I255" s="4">
        <v>0</v>
      </c>
      <c r="J255" s="4">
        <v>0</v>
      </c>
      <c r="K255" s="4">
        <v>22200</v>
      </c>
      <c r="L255" s="4">
        <v>0</v>
      </c>
      <c r="M255" s="4">
        <v>0</v>
      </c>
      <c r="N255" s="4">
        <v>6934</v>
      </c>
      <c r="O255" s="4">
        <v>0</v>
      </c>
      <c r="P255" s="4">
        <v>0</v>
      </c>
      <c r="Q255" s="4">
        <v>283049</v>
      </c>
      <c r="R255" s="4">
        <v>19072</v>
      </c>
      <c r="S255" s="4">
        <v>0</v>
      </c>
      <c r="T255" s="4">
        <v>0</v>
      </c>
      <c r="U255" s="4">
        <v>100</v>
      </c>
      <c r="V255" s="4">
        <v>0</v>
      </c>
      <c r="W255" s="4">
        <v>131082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122785</v>
      </c>
      <c r="AE255" s="4">
        <v>0</v>
      </c>
      <c r="AF255" s="4">
        <v>0</v>
      </c>
      <c r="AG255" s="4">
        <v>0</v>
      </c>
      <c r="AH255" s="4">
        <v>36793</v>
      </c>
      <c r="AI255" s="4">
        <v>144879</v>
      </c>
      <c r="AJ255" s="4">
        <v>0</v>
      </c>
      <c r="AK255" s="4">
        <v>0</v>
      </c>
      <c r="AL255" s="4">
        <v>0</v>
      </c>
      <c r="AM255" s="4">
        <v>0</v>
      </c>
      <c r="AN255" s="4">
        <v>51835</v>
      </c>
      <c r="AO255" s="4">
        <v>0</v>
      </c>
      <c r="AP255" s="4">
        <v>0</v>
      </c>
      <c r="AQ255" s="4">
        <v>36578</v>
      </c>
      <c r="AR255" s="4">
        <v>35611</v>
      </c>
      <c r="AS255" s="4">
        <v>1250</v>
      </c>
      <c r="AT255" s="4">
        <v>0</v>
      </c>
      <c r="AU255" s="4">
        <v>0</v>
      </c>
      <c r="AV255" s="4">
        <v>43894</v>
      </c>
      <c r="AW255" s="4">
        <v>5814</v>
      </c>
      <c r="AX255" s="4">
        <v>0</v>
      </c>
      <c r="AY255" s="4">
        <v>44534</v>
      </c>
      <c r="AZ255" s="4">
        <v>0</v>
      </c>
      <c r="BA255" s="4">
        <v>0</v>
      </c>
      <c r="BB255" s="4">
        <v>0</v>
      </c>
      <c r="BC255" s="4">
        <v>0</v>
      </c>
      <c r="BD255" s="4">
        <v>28981</v>
      </c>
      <c r="BE255" s="4">
        <v>0</v>
      </c>
      <c r="BF255" s="4">
        <v>8460</v>
      </c>
      <c r="BG255" s="4">
        <v>40408</v>
      </c>
      <c r="BH255" s="4">
        <v>706</v>
      </c>
      <c r="BI255" s="4">
        <v>0</v>
      </c>
      <c r="BJ255" s="4">
        <v>47083</v>
      </c>
      <c r="BK255" s="4">
        <v>42921</v>
      </c>
      <c r="BL255" s="4">
        <v>0</v>
      </c>
      <c r="BM255" s="4">
        <v>540336</v>
      </c>
      <c r="BN255" s="4">
        <v>0</v>
      </c>
      <c r="BO255" s="4">
        <v>6992</v>
      </c>
      <c r="BP255" s="4">
        <v>0</v>
      </c>
      <c r="BQ255" s="4">
        <v>0</v>
      </c>
      <c r="BR255" s="4">
        <v>0</v>
      </c>
      <c r="BS255" s="4">
        <v>0</v>
      </c>
      <c r="BT255" s="4">
        <v>0</v>
      </c>
      <c r="BU255" s="4">
        <v>0</v>
      </c>
      <c r="BV255" s="4">
        <v>1884623</v>
      </c>
      <c r="BW255" s="4">
        <v>338610</v>
      </c>
      <c r="BX255" s="4">
        <v>2338385</v>
      </c>
      <c r="BY255" s="4">
        <v>50</v>
      </c>
      <c r="BZ255" s="4">
        <v>0</v>
      </c>
      <c r="CA255" s="4">
        <f t="shared" si="22"/>
        <v>6461409</v>
      </c>
      <c r="CB255" s="8"/>
      <c r="CC255" s="8"/>
    </row>
    <row r="256" spans="1:81" x14ac:dyDescent="0.25">
      <c r="A256" s="3" t="s">
        <v>559</v>
      </c>
      <c r="B256" s="3" t="s">
        <v>560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9000000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69379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4">
        <v>0</v>
      </c>
      <c r="BD256" s="4">
        <v>0</v>
      </c>
      <c r="BE256" s="4">
        <v>0</v>
      </c>
      <c r="BF256" s="4">
        <v>0</v>
      </c>
      <c r="BG256" s="4">
        <v>0</v>
      </c>
      <c r="BH256" s="4">
        <v>0</v>
      </c>
      <c r="BI256" s="4">
        <v>0</v>
      </c>
      <c r="BJ256" s="4">
        <v>0</v>
      </c>
      <c r="BK256" s="4">
        <v>0</v>
      </c>
      <c r="BL256" s="4">
        <v>0</v>
      </c>
      <c r="BM256" s="4">
        <v>0</v>
      </c>
      <c r="BN256" s="4">
        <v>0</v>
      </c>
      <c r="BO256" s="4">
        <v>0</v>
      </c>
      <c r="BP256" s="4">
        <v>0</v>
      </c>
      <c r="BQ256" s="4">
        <v>0</v>
      </c>
      <c r="BR256" s="4">
        <v>0</v>
      </c>
      <c r="BS256" s="4">
        <v>0</v>
      </c>
      <c r="BT256" s="4">
        <v>0</v>
      </c>
      <c r="BU256" s="4">
        <v>0</v>
      </c>
      <c r="BV256" s="4">
        <v>0</v>
      </c>
      <c r="BW256" s="4">
        <v>0</v>
      </c>
      <c r="BX256" s="4">
        <v>70323013</v>
      </c>
      <c r="BY256" s="4">
        <v>43359163</v>
      </c>
      <c r="BZ256" s="4">
        <v>0</v>
      </c>
      <c r="CA256" s="4">
        <f t="shared" si="22"/>
        <v>122751555</v>
      </c>
      <c r="CB256" s="8"/>
      <c r="CC256" s="8"/>
    </row>
    <row r="257" spans="1:81" x14ac:dyDescent="0.25">
      <c r="A257" s="3" t="s">
        <v>561</v>
      </c>
      <c r="B257" s="3" t="s">
        <v>562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4">
        <v>0</v>
      </c>
      <c r="BD257" s="4">
        <v>0</v>
      </c>
      <c r="BE257" s="4">
        <v>0</v>
      </c>
      <c r="BF257" s="4">
        <v>0</v>
      </c>
      <c r="BG257" s="4">
        <v>0</v>
      </c>
      <c r="BH257" s="4">
        <v>0</v>
      </c>
      <c r="BI257" s="4">
        <v>0</v>
      </c>
      <c r="BJ257" s="4">
        <v>0</v>
      </c>
      <c r="BK257" s="4">
        <v>0</v>
      </c>
      <c r="BL257" s="4">
        <v>0</v>
      </c>
      <c r="BM257" s="4">
        <v>0</v>
      </c>
      <c r="BN257" s="4">
        <v>0</v>
      </c>
      <c r="BO257" s="4">
        <v>0</v>
      </c>
      <c r="BP257" s="4">
        <v>0</v>
      </c>
      <c r="BQ257" s="4">
        <v>0</v>
      </c>
      <c r="BR257" s="4">
        <v>219261</v>
      </c>
      <c r="BS257" s="4">
        <v>0</v>
      </c>
      <c r="BT257" s="4">
        <v>0</v>
      </c>
      <c r="BU257" s="4">
        <v>0</v>
      </c>
      <c r="BV257" s="4">
        <v>0</v>
      </c>
      <c r="BW257" s="4">
        <v>0</v>
      </c>
      <c r="BX257" s="4">
        <v>532115</v>
      </c>
      <c r="BY257" s="4">
        <v>0</v>
      </c>
      <c r="BZ257" s="4">
        <v>0</v>
      </c>
      <c r="CA257" s="4">
        <f t="shared" si="22"/>
        <v>751376</v>
      </c>
      <c r="CB257" s="8"/>
      <c r="CC257" s="8"/>
    </row>
    <row r="258" spans="1:81" x14ac:dyDescent="0.25">
      <c r="A258" s="3" t="s">
        <v>563</v>
      </c>
      <c r="B258" s="3" t="s">
        <v>564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356475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226815</v>
      </c>
      <c r="AX258" s="4">
        <v>0</v>
      </c>
      <c r="AY258" s="4">
        <v>0</v>
      </c>
      <c r="AZ258" s="4">
        <v>0</v>
      </c>
      <c r="BA258" s="4">
        <v>0</v>
      </c>
      <c r="BB258" s="4">
        <v>0</v>
      </c>
      <c r="BC258" s="4">
        <v>0</v>
      </c>
      <c r="BD258" s="4">
        <v>0</v>
      </c>
      <c r="BE258" s="4">
        <v>0</v>
      </c>
      <c r="BF258" s="4">
        <v>0</v>
      </c>
      <c r="BG258" s="4">
        <v>23915344</v>
      </c>
      <c r="BH258" s="4">
        <v>0</v>
      </c>
      <c r="BI258" s="4">
        <v>0</v>
      </c>
      <c r="BJ258" s="4">
        <v>0</v>
      </c>
      <c r="BK258" s="4">
        <v>0</v>
      </c>
      <c r="BL258" s="4">
        <v>0</v>
      </c>
      <c r="BM258" s="4">
        <v>0</v>
      </c>
      <c r="BN258" s="4">
        <v>0</v>
      </c>
      <c r="BO258" s="4">
        <v>0</v>
      </c>
      <c r="BP258" s="4">
        <v>0</v>
      </c>
      <c r="BQ258" s="4">
        <v>0</v>
      </c>
      <c r="BR258" s="4">
        <v>0</v>
      </c>
      <c r="BS258" s="4">
        <v>0</v>
      </c>
      <c r="BT258" s="4">
        <v>0</v>
      </c>
      <c r="BU258" s="4">
        <v>0</v>
      </c>
      <c r="BV258" s="4">
        <v>0</v>
      </c>
      <c r="BW258" s="4">
        <v>0</v>
      </c>
      <c r="BX258" s="4">
        <v>0</v>
      </c>
      <c r="BY258" s="4">
        <v>0</v>
      </c>
      <c r="BZ258" s="4">
        <v>0</v>
      </c>
      <c r="CA258" s="4">
        <f t="shared" si="22"/>
        <v>24498634</v>
      </c>
      <c r="CB258" s="8"/>
      <c r="CC258" s="8"/>
    </row>
    <row r="259" spans="1:81" x14ac:dyDescent="0.25">
      <c r="A259" s="72" t="s">
        <v>565</v>
      </c>
      <c r="B259" s="72" t="s">
        <v>566</v>
      </c>
      <c r="C259" s="4"/>
      <c r="D259" s="4"/>
      <c r="E259" s="4"/>
      <c r="F259" s="4"/>
      <c r="G259" s="4"/>
      <c r="H259" s="4"/>
      <c r="I259" s="4"/>
      <c r="J259" s="4"/>
      <c r="K259" s="4">
        <v>0</v>
      </c>
      <c r="L259" s="4"/>
      <c r="M259" s="4">
        <v>0</v>
      </c>
      <c r="N259" s="4"/>
      <c r="O259" s="4"/>
      <c r="P259" s="4"/>
      <c r="Q259" s="4">
        <v>0</v>
      </c>
      <c r="R259" s="4"/>
      <c r="S259" s="4"/>
      <c r="T259" s="4"/>
      <c r="U259" s="4">
        <v>0</v>
      </c>
      <c r="V259" s="4"/>
      <c r="W259" s="4"/>
      <c r="X259" s="4"/>
      <c r="Y259" s="4"/>
      <c r="Z259" s="4"/>
      <c r="AA259" s="4"/>
      <c r="AB259" s="4"/>
      <c r="AC259" s="4"/>
      <c r="AD259" s="4">
        <v>0</v>
      </c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>
        <f t="shared" si="22"/>
        <v>0</v>
      </c>
      <c r="CB259" s="8"/>
      <c r="CC259" s="8"/>
    </row>
    <row r="260" spans="1:81" x14ac:dyDescent="0.25">
      <c r="A260" s="72" t="s">
        <v>567</v>
      </c>
      <c r="B260" s="72" t="s">
        <v>568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43678</v>
      </c>
      <c r="I260" s="4">
        <v>0</v>
      </c>
      <c r="J260" s="4">
        <v>0</v>
      </c>
      <c r="K260" s="4">
        <v>0</v>
      </c>
      <c r="L260" s="4">
        <v>248371</v>
      </c>
      <c r="M260" s="4">
        <v>0</v>
      </c>
      <c r="N260" s="4">
        <v>238350</v>
      </c>
      <c r="O260" s="4">
        <v>0</v>
      </c>
      <c r="P260" s="4">
        <v>0</v>
      </c>
      <c r="Q260" s="4">
        <v>2083744</v>
      </c>
      <c r="R260" s="4">
        <v>0</v>
      </c>
      <c r="S260" s="4">
        <v>0</v>
      </c>
      <c r="T260" s="4">
        <v>0</v>
      </c>
      <c r="U260" s="4">
        <v>0</v>
      </c>
      <c r="V260" s="4">
        <v>64349</v>
      </c>
      <c r="W260" s="4">
        <v>0</v>
      </c>
      <c r="X260" s="4">
        <v>0</v>
      </c>
      <c r="Y260" s="4">
        <v>0</v>
      </c>
      <c r="Z260" s="4">
        <v>0</v>
      </c>
      <c r="AA260" s="4">
        <v>1243749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1659241</v>
      </c>
      <c r="AN260" s="4">
        <v>0</v>
      </c>
      <c r="AO260" s="4">
        <v>0</v>
      </c>
      <c r="AP260" s="4">
        <v>10659475</v>
      </c>
      <c r="AQ260" s="4">
        <v>0</v>
      </c>
      <c r="AR260" s="4">
        <v>3037646</v>
      </c>
      <c r="AS260" s="4">
        <v>0</v>
      </c>
      <c r="AT260" s="4">
        <v>0</v>
      </c>
      <c r="AU260" s="4">
        <v>0</v>
      </c>
      <c r="AV260" s="4">
        <v>0</v>
      </c>
      <c r="AW260" s="4">
        <v>0</v>
      </c>
      <c r="AX260" s="4">
        <v>0</v>
      </c>
      <c r="AY260" s="4">
        <v>0</v>
      </c>
      <c r="AZ260" s="4">
        <v>0</v>
      </c>
      <c r="BA260" s="4">
        <v>0</v>
      </c>
      <c r="BB260" s="4">
        <v>0</v>
      </c>
      <c r="BC260" s="4">
        <v>0</v>
      </c>
      <c r="BD260" s="4">
        <v>0</v>
      </c>
      <c r="BE260" s="4">
        <v>190680</v>
      </c>
      <c r="BF260" s="4">
        <v>0</v>
      </c>
      <c r="BG260" s="4">
        <v>0</v>
      </c>
      <c r="BH260" s="4">
        <v>0</v>
      </c>
      <c r="BI260" s="4">
        <v>0</v>
      </c>
      <c r="BJ260" s="4">
        <v>0</v>
      </c>
      <c r="BK260" s="4">
        <v>0</v>
      </c>
      <c r="BL260" s="4">
        <v>0</v>
      </c>
      <c r="BM260" s="4">
        <v>0</v>
      </c>
      <c r="BN260" s="4">
        <v>0</v>
      </c>
      <c r="BO260" s="4">
        <v>0</v>
      </c>
      <c r="BP260" s="4">
        <v>0</v>
      </c>
      <c r="BQ260" s="4">
        <v>0</v>
      </c>
      <c r="BR260" s="4">
        <v>0</v>
      </c>
      <c r="BS260" s="4">
        <v>0</v>
      </c>
      <c r="BT260" s="4">
        <v>0</v>
      </c>
      <c r="BU260" s="4">
        <v>0</v>
      </c>
      <c r="BV260" s="4">
        <v>0</v>
      </c>
      <c r="BW260" s="4">
        <v>0</v>
      </c>
      <c r="BX260" s="4">
        <v>2218056</v>
      </c>
      <c r="BY260" s="4">
        <v>448621</v>
      </c>
      <c r="BZ260" s="4">
        <v>0</v>
      </c>
      <c r="CA260" s="4">
        <f t="shared" si="22"/>
        <v>22135960</v>
      </c>
      <c r="CB260" s="8"/>
      <c r="CC260" s="8"/>
    </row>
    <row r="261" spans="1:81" x14ac:dyDescent="0.25">
      <c r="A261" s="3" t="s">
        <v>184</v>
      </c>
      <c r="B261" s="3" t="s">
        <v>569</v>
      </c>
      <c r="C261" s="4">
        <f>SUM(C238:C260)</f>
        <v>21221310</v>
      </c>
      <c r="D261" s="4">
        <f t="shared" ref="D261:BO261" si="25">SUM(D238:D260)</f>
        <v>27928995</v>
      </c>
      <c r="E261" s="4">
        <f t="shared" si="25"/>
        <v>1367367</v>
      </c>
      <c r="F261" s="4">
        <f t="shared" si="25"/>
        <v>3989304</v>
      </c>
      <c r="G261" s="4">
        <f t="shared" si="25"/>
        <v>2008878</v>
      </c>
      <c r="H261" s="4">
        <f t="shared" si="25"/>
        <v>3325384</v>
      </c>
      <c r="I261" s="4">
        <f t="shared" si="25"/>
        <v>10438097</v>
      </c>
      <c r="J261" s="4">
        <f t="shared" si="25"/>
        <v>20587344</v>
      </c>
      <c r="K261" s="4">
        <f t="shared" si="25"/>
        <v>2589009</v>
      </c>
      <c r="L261" s="4">
        <f t="shared" si="25"/>
        <v>2516815</v>
      </c>
      <c r="M261" s="4">
        <f t="shared" si="25"/>
        <v>1218643</v>
      </c>
      <c r="N261" s="4">
        <f t="shared" si="25"/>
        <v>202794759</v>
      </c>
      <c r="O261" s="4">
        <f t="shared" si="25"/>
        <v>79869795</v>
      </c>
      <c r="P261" s="4">
        <f t="shared" si="25"/>
        <v>5346853</v>
      </c>
      <c r="Q261" s="4">
        <f t="shared" si="25"/>
        <v>113293690</v>
      </c>
      <c r="R261" s="4">
        <f t="shared" si="25"/>
        <v>28175682</v>
      </c>
      <c r="S261" s="4">
        <f t="shared" si="25"/>
        <v>5195350</v>
      </c>
      <c r="T261" s="4">
        <f t="shared" si="25"/>
        <v>32019843</v>
      </c>
      <c r="U261" s="4">
        <f t="shared" si="25"/>
        <v>5878650</v>
      </c>
      <c r="V261" s="4">
        <f t="shared" si="25"/>
        <v>21785851</v>
      </c>
      <c r="W261" s="4">
        <f t="shared" si="25"/>
        <v>15839920</v>
      </c>
      <c r="X261" s="4">
        <f t="shared" si="25"/>
        <v>403542</v>
      </c>
      <c r="Y261" s="4">
        <f t="shared" si="25"/>
        <v>2531312</v>
      </c>
      <c r="Z261" s="4">
        <f t="shared" si="25"/>
        <v>45558092</v>
      </c>
      <c r="AA261" s="4">
        <f t="shared" si="25"/>
        <v>28132756</v>
      </c>
      <c r="AB261" s="4">
        <f t="shared" si="25"/>
        <v>2780869</v>
      </c>
      <c r="AC261" s="4">
        <f t="shared" si="25"/>
        <v>3971969</v>
      </c>
      <c r="AD261" s="4">
        <f t="shared" si="25"/>
        <v>44459905</v>
      </c>
      <c r="AE261" s="4">
        <f t="shared" si="25"/>
        <v>662363</v>
      </c>
      <c r="AF261" s="4">
        <f t="shared" si="25"/>
        <v>1773987</v>
      </c>
      <c r="AG261" s="4">
        <f t="shared" si="25"/>
        <v>591770</v>
      </c>
      <c r="AH261" s="4">
        <f t="shared" si="25"/>
        <v>3143598</v>
      </c>
      <c r="AI261" s="4">
        <f t="shared" si="25"/>
        <v>298586935</v>
      </c>
      <c r="AJ261" s="4">
        <f t="shared" si="25"/>
        <v>15919178</v>
      </c>
      <c r="AK261" s="4">
        <f t="shared" si="25"/>
        <v>425693</v>
      </c>
      <c r="AL261" s="4">
        <f t="shared" si="25"/>
        <v>1401324</v>
      </c>
      <c r="AM261" s="4">
        <f t="shared" si="25"/>
        <v>7162872</v>
      </c>
      <c r="AN261" s="4">
        <f t="shared" si="25"/>
        <v>115291391</v>
      </c>
      <c r="AO261" s="4">
        <f t="shared" si="25"/>
        <v>4029069</v>
      </c>
      <c r="AP261" s="4">
        <f t="shared" si="25"/>
        <v>50935373</v>
      </c>
      <c r="AQ261" s="4">
        <f t="shared" si="25"/>
        <v>25328670</v>
      </c>
      <c r="AR261" s="4">
        <f t="shared" si="25"/>
        <v>18044472</v>
      </c>
      <c r="AS261" s="4">
        <f t="shared" si="25"/>
        <v>3950646</v>
      </c>
      <c r="AT261" s="4">
        <f t="shared" si="25"/>
        <v>2269616</v>
      </c>
      <c r="AU261" s="4">
        <f t="shared" si="25"/>
        <v>28643954</v>
      </c>
      <c r="AV261" s="4">
        <f t="shared" si="25"/>
        <v>17455898</v>
      </c>
      <c r="AW261" s="4">
        <f t="shared" si="25"/>
        <v>49040733</v>
      </c>
      <c r="AX261" s="4">
        <f t="shared" si="25"/>
        <v>2059075</v>
      </c>
      <c r="AY261" s="4">
        <f t="shared" si="25"/>
        <v>137906435</v>
      </c>
      <c r="AZ261" s="4">
        <f t="shared" si="25"/>
        <v>1764307</v>
      </c>
      <c r="BA261" s="4">
        <f t="shared" si="25"/>
        <v>2475504</v>
      </c>
      <c r="BB261" s="4">
        <f t="shared" si="25"/>
        <v>2734677</v>
      </c>
      <c r="BC261" s="4">
        <f t="shared" si="25"/>
        <v>11565706</v>
      </c>
      <c r="BD261" s="4">
        <f t="shared" si="25"/>
        <v>23515207</v>
      </c>
      <c r="BE261" s="4">
        <f t="shared" si="25"/>
        <v>95938931</v>
      </c>
      <c r="BF261" s="4">
        <f t="shared" si="25"/>
        <v>43316799</v>
      </c>
      <c r="BG261" s="4">
        <f t="shared" si="25"/>
        <v>61451955</v>
      </c>
      <c r="BH261" s="4">
        <f t="shared" si="25"/>
        <v>106724652</v>
      </c>
      <c r="BI261" s="4">
        <f t="shared" si="25"/>
        <v>1549174</v>
      </c>
      <c r="BJ261" s="4">
        <f t="shared" si="25"/>
        <v>50979897</v>
      </c>
      <c r="BK261" s="4">
        <f t="shared" si="25"/>
        <v>20681392</v>
      </c>
      <c r="BL261" s="4">
        <f t="shared" si="25"/>
        <v>5245049</v>
      </c>
      <c r="BM261" s="4">
        <f t="shared" si="25"/>
        <v>2563825</v>
      </c>
      <c r="BN261" s="4">
        <f t="shared" si="25"/>
        <v>133566087</v>
      </c>
      <c r="BO261" s="4">
        <f t="shared" si="25"/>
        <v>54670144</v>
      </c>
      <c r="BP261" s="4">
        <f t="shared" ref="BP261:BZ261" si="26">SUM(BP238:BP260)</f>
        <v>27627613</v>
      </c>
      <c r="BQ261" s="4">
        <f t="shared" si="26"/>
        <v>19343065</v>
      </c>
      <c r="BR261" s="4">
        <f t="shared" si="26"/>
        <v>6169841</v>
      </c>
      <c r="BS261" s="4">
        <f t="shared" si="26"/>
        <v>6806920</v>
      </c>
      <c r="BT261" s="4">
        <f t="shared" si="26"/>
        <v>45857142</v>
      </c>
      <c r="BU261" s="4">
        <f t="shared" si="26"/>
        <v>7045600</v>
      </c>
      <c r="BV261" s="4">
        <f t="shared" si="26"/>
        <v>29988540</v>
      </c>
      <c r="BW261" s="4">
        <f t="shared" si="26"/>
        <v>58795370</v>
      </c>
      <c r="BX261" s="4">
        <f t="shared" si="26"/>
        <v>204884978</v>
      </c>
      <c r="BY261" s="4">
        <f t="shared" si="26"/>
        <v>43807834</v>
      </c>
      <c r="BZ261" s="4">
        <f t="shared" si="26"/>
        <v>0</v>
      </c>
      <c r="CA261" s="4">
        <f t="shared" si="22"/>
        <v>2588923245</v>
      </c>
      <c r="CB261" s="8"/>
      <c r="CC261" s="8"/>
    </row>
    <row r="262" spans="1:81" x14ac:dyDescent="0.25">
      <c r="A262" s="3" t="s">
        <v>184</v>
      </c>
      <c r="B262" s="3" t="s">
        <v>570</v>
      </c>
      <c r="C262" s="4">
        <f t="shared" ref="C262:BN262" si="27">C261+C237+C183+C60+C54</f>
        <v>70576055</v>
      </c>
      <c r="D262" s="4">
        <f t="shared" si="27"/>
        <v>365691480</v>
      </c>
      <c r="E262" s="4">
        <f t="shared" si="27"/>
        <v>26551484</v>
      </c>
      <c r="F262" s="4">
        <f t="shared" si="27"/>
        <v>143368865</v>
      </c>
      <c r="G262" s="4">
        <f t="shared" si="27"/>
        <v>51944612</v>
      </c>
      <c r="H262" s="4">
        <f t="shared" si="27"/>
        <v>44499926</v>
      </c>
      <c r="I262" s="4">
        <f t="shared" si="27"/>
        <v>63090784</v>
      </c>
      <c r="J262" s="4">
        <f t="shared" si="27"/>
        <v>211169608</v>
      </c>
      <c r="K262" s="4">
        <f t="shared" si="27"/>
        <v>37618813</v>
      </c>
      <c r="L262" s="4">
        <f t="shared" si="27"/>
        <v>33829235</v>
      </c>
      <c r="M262" s="4">
        <f t="shared" si="27"/>
        <v>29782374</v>
      </c>
      <c r="N262" s="4">
        <f t="shared" si="27"/>
        <v>635553623</v>
      </c>
      <c r="O262" s="4">
        <f t="shared" si="27"/>
        <v>627742570</v>
      </c>
      <c r="P262" s="4">
        <f t="shared" si="27"/>
        <v>34472465</v>
      </c>
      <c r="Q262" s="4">
        <f t="shared" si="27"/>
        <v>1200605897</v>
      </c>
      <c r="R262" s="4">
        <f t="shared" si="27"/>
        <v>157800438</v>
      </c>
      <c r="S262" s="4">
        <f t="shared" si="27"/>
        <v>87111643</v>
      </c>
      <c r="T262" s="4">
        <f t="shared" si="27"/>
        <v>133385527</v>
      </c>
      <c r="U262" s="4">
        <f t="shared" si="27"/>
        <v>72430072</v>
      </c>
      <c r="V262" s="4">
        <f t="shared" si="27"/>
        <v>101880779</v>
      </c>
      <c r="W262" s="4">
        <f t="shared" si="27"/>
        <v>190228961</v>
      </c>
      <c r="X262" s="4">
        <f t="shared" si="27"/>
        <v>19155267</v>
      </c>
      <c r="Y262" s="4">
        <f t="shared" si="27"/>
        <v>55369685</v>
      </c>
      <c r="Z262" s="4">
        <f t="shared" si="27"/>
        <v>383018857</v>
      </c>
      <c r="AA262" s="4">
        <f t="shared" si="27"/>
        <v>75531869</v>
      </c>
      <c r="AB262" s="4">
        <f t="shared" si="27"/>
        <v>56669925</v>
      </c>
      <c r="AC262" s="4">
        <f t="shared" si="27"/>
        <v>61859305</v>
      </c>
      <c r="AD262" s="4">
        <f t="shared" si="27"/>
        <v>309568592</v>
      </c>
      <c r="AE262" s="4">
        <f t="shared" si="27"/>
        <v>18312464</v>
      </c>
      <c r="AF262" s="4">
        <f t="shared" si="27"/>
        <v>52048368</v>
      </c>
      <c r="AG262" s="4">
        <f t="shared" si="27"/>
        <v>17661516</v>
      </c>
      <c r="AH262" s="4">
        <f t="shared" si="27"/>
        <v>148149036</v>
      </c>
      <c r="AI262" s="4">
        <f t="shared" si="27"/>
        <v>1451573860</v>
      </c>
      <c r="AJ262" s="4">
        <f t="shared" si="27"/>
        <v>142432672</v>
      </c>
      <c r="AK262" s="4">
        <f t="shared" si="27"/>
        <v>13873777</v>
      </c>
      <c r="AL262" s="4">
        <f t="shared" si="27"/>
        <v>25231147</v>
      </c>
      <c r="AM262" s="4">
        <f t="shared" si="27"/>
        <v>50370375</v>
      </c>
      <c r="AN262" s="4">
        <f t="shared" si="27"/>
        <v>850324898</v>
      </c>
      <c r="AO262" s="4">
        <f t="shared" si="27"/>
        <v>62689036</v>
      </c>
      <c r="AP262" s="4">
        <f t="shared" si="27"/>
        <v>212385018</v>
      </c>
      <c r="AQ262" s="4">
        <f t="shared" si="27"/>
        <v>241219310</v>
      </c>
      <c r="AR262" s="4">
        <f t="shared" si="27"/>
        <v>98007101</v>
      </c>
      <c r="AS262" s="4">
        <f t="shared" si="27"/>
        <v>50936077</v>
      </c>
      <c r="AT262" s="4">
        <f t="shared" si="27"/>
        <v>32953358</v>
      </c>
      <c r="AU262" s="4">
        <f t="shared" si="27"/>
        <v>461265517</v>
      </c>
      <c r="AV262" s="4">
        <f t="shared" si="27"/>
        <v>172118434</v>
      </c>
      <c r="AW262" s="4">
        <f t="shared" si="27"/>
        <v>87307544</v>
      </c>
      <c r="AX262" s="4">
        <f t="shared" si="27"/>
        <v>55354263</v>
      </c>
      <c r="AY262" s="4">
        <f t="shared" si="27"/>
        <v>430609752</v>
      </c>
      <c r="AZ262" s="4">
        <f t="shared" si="27"/>
        <v>16648076</v>
      </c>
      <c r="BA262" s="4">
        <f t="shared" si="27"/>
        <v>60612375</v>
      </c>
      <c r="BB262" s="4">
        <f t="shared" si="27"/>
        <v>68096552</v>
      </c>
      <c r="BC262" s="4">
        <f t="shared" si="27"/>
        <v>105182374</v>
      </c>
      <c r="BD262" s="4">
        <f t="shared" si="27"/>
        <v>206808674</v>
      </c>
      <c r="BE262" s="4">
        <f t="shared" si="27"/>
        <v>296505718</v>
      </c>
      <c r="BF262" s="4">
        <f t="shared" si="27"/>
        <v>265437864</v>
      </c>
      <c r="BG262" s="4">
        <f t="shared" si="27"/>
        <v>558413348</v>
      </c>
      <c r="BH262" s="4">
        <f t="shared" si="27"/>
        <v>567331173</v>
      </c>
      <c r="BI262" s="4">
        <f t="shared" si="27"/>
        <v>35181611</v>
      </c>
      <c r="BJ262" s="4">
        <f t="shared" si="27"/>
        <v>127332209</v>
      </c>
      <c r="BK262" s="4">
        <f t="shared" si="27"/>
        <v>169633916</v>
      </c>
      <c r="BL262" s="4">
        <f t="shared" si="27"/>
        <v>49718938</v>
      </c>
      <c r="BM262" s="4">
        <f t="shared" si="27"/>
        <v>40231355</v>
      </c>
      <c r="BN262" s="4">
        <f t="shared" si="27"/>
        <v>286655920</v>
      </c>
      <c r="BO262" s="4">
        <f t="shared" ref="BO262:BZ262" si="28">BO261+BO237+BO183+BO60+BO54</f>
        <v>225486818</v>
      </c>
      <c r="BP262" s="4">
        <f t="shared" si="28"/>
        <v>176082995</v>
      </c>
      <c r="BQ262" s="4">
        <f t="shared" si="28"/>
        <v>230761954</v>
      </c>
      <c r="BR262" s="4">
        <f t="shared" si="28"/>
        <v>60137423</v>
      </c>
      <c r="BS262" s="4">
        <f t="shared" si="28"/>
        <v>67566163</v>
      </c>
      <c r="BT262" s="4">
        <f t="shared" si="28"/>
        <v>129747608</v>
      </c>
      <c r="BU262" s="4">
        <f t="shared" si="28"/>
        <v>142220009</v>
      </c>
      <c r="BV262" s="4">
        <f t="shared" si="28"/>
        <v>294713359</v>
      </c>
      <c r="BW262" s="4">
        <f t="shared" si="28"/>
        <v>325862315</v>
      </c>
      <c r="BX262" s="4">
        <f t="shared" si="28"/>
        <v>423764690.12</v>
      </c>
      <c r="BY262" s="4">
        <f t="shared" si="28"/>
        <v>276303378</v>
      </c>
      <c r="BZ262" s="4">
        <f t="shared" si="28"/>
        <v>0</v>
      </c>
      <c r="CA262" s="4">
        <f t="shared" si="22"/>
        <v>15161769049.120001</v>
      </c>
      <c r="CB262" s="8"/>
      <c r="CC262" s="8"/>
    </row>
    <row r="263" spans="1:81" x14ac:dyDescent="0.25">
      <c r="A263" s="3" t="s">
        <v>184</v>
      </c>
      <c r="B263" s="3" t="s">
        <v>571</v>
      </c>
      <c r="C263" s="4">
        <f>C262-C261</f>
        <v>49354745</v>
      </c>
      <c r="D263" s="4">
        <f t="shared" ref="D263:BO263" si="29">D262-D261</f>
        <v>337762485</v>
      </c>
      <c r="E263" s="4">
        <f t="shared" si="29"/>
        <v>25184117</v>
      </c>
      <c r="F263" s="4">
        <f t="shared" si="29"/>
        <v>139379561</v>
      </c>
      <c r="G263" s="4">
        <f t="shared" si="29"/>
        <v>49935734</v>
      </c>
      <c r="H263" s="4">
        <f t="shared" si="29"/>
        <v>41174542</v>
      </c>
      <c r="I263" s="4">
        <f t="shared" si="29"/>
        <v>52652687</v>
      </c>
      <c r="J263" s="4">
        <f t="shared" si="29"/>
        <v>190582264</v>
      </c>
      <c r="K263" s="4">
        <f t="shared" si="29"/>
        <v>35029804</v>
      </c>
      <c r="L263" s="4">
        <f t="shared" si="29"/>
        <v>31312420</v>
      </c>
      <c r="M263" s="4">
        <f t="shared" si="29"/>
        <v>28563731</v>
      </c>
      <c r="N263" s="4">
        <f t="shared" si="29"/>
        <v>432758864</v>
      </c>
      <c r="O263" s="4">
        <f t="shared" si="29"/>
        <v>547872775</v>
      </c>
      <c r="P263" s="4">
        <f t="shared" si="29"/>
        <v>29125612</v>
      </c>
      <c r="Q263" s="4">
        <f t="shared" si="29"/>
        <v>1087312207</v>
      </c>
      <c r="R263" s="4">
        <f t="shared" si="29"/>
        <v>129624756</v>
      </c>
      <c r="S263" s="4">
        <f t="shared" si="29"/>
        <v>81916293</v>
      </c>
      <c r="T263" s="4">
        <f t="shared" si="29"/>
        <v>101365684</v>
      </c>
      <c r="U263" s="4">
        <f t="shared" si="29"/>
        <v>66551422</v>
      </c>
      <c r="V263" s="4">
        <f t="shared" si="29"/>
        <v>80094928</v>
      </c>
      <c r="W263" s="4">
        <f t="shared" si="29"/>
        <v>174389041</v>
      </c>
      <c r="X263" s="4">
        <f t="shared" si="29"/>
        <v>18751725</v>
      </c>
      <c r="Y263" s="4">
        <f t="shared" si="29"/>
        <v>52838373</v>
      </c>
      <c r="Z263" s="4">
        <f t="shared" si="29"/>
        <v>337460765</v>
      </c>
      <c r="AA263" s="4">
        <f t="shared" si="29"/>
        <v>47399113</v>
      </c>
      <c r="AB263" s="4">
        <f t="shared" si="29"/>
        <v>53889056</v>
      </c>
      <c r="AC263" s="4">
        <f t="shared" si="29"/>
        <v>57887336</v>
      </c>
      <c r="AD263" s="4">
        <f t="shared" si="29"/>
        <v>265108687</v>
      </c>
      <c r="AE263" s="4">
        <f t="shared" si="29"/>
        <v>17650101</v>
      </c>
      <c r="AF263" s="4">
        <f t="shared" si="29"/>
        <v>50274381</v>
      </c>
      <c r="AG263" s="4">
        <f t="shared" si="29"/>
        <v>17069746</v>
      </c>
      <c r="AH263" s="4">
        <f t="shared" si="29"/>
        <v>145005438</v>
      </c>
      <c r="AI263" s="4">
        <f t="shared" si="29"/>
        <v>1152986925</v>
      </c>
      <c r="AJ263" s="4">
        <f t="shared" si="29"/>
        <v>126513494</v>
      </c>
      <c r="AK263" s="4">
        <f t="shared" si="29"/>
        <v>13448084</v>
      </c>
      <c r="AL263" s="4">
        <f t="shared" si="29"/>
        <v>23829823</v>
      </c>
      <c r="AM263" s="4">
        <f t="shared" si="29"/>
        <v>43207503</v>
      </c>
      <c r="AN263" s="4">
        <f t="shared" si="29"/>
        <v>735033507</v>
      </c>
      <c r="AO263" s="4">
        <f t="shared" si="29"/>
        <v>58659967</v>
      </c>
      <c r="AP263" s="4">
        <f t="shared" si="29"/>
        <v>161449645</v>
      </c>
      <c r="AQ263" s="4">
        <f t="shared" si="29"/>
        <v>215890640</v>
      </c>
      <c r="AR263" s="4">
        <f t="shared" si="29"/>
        <v>79962629</v>
      </c>
      <c r="AS263" s="4">
        <f t="shared" si="29"/>
        <v>46985431</v>
      </c>
      <c r="AT263" s="4">
        <f t="shared" si="29"/>
        <v>30683742</v>
      </c>
      <c r="AU263" s="4">
        <f t="shared" si="29"/>
        <v>432621563</v>
      </c>
      <c r="AV263" s="4">
        <f t="shared" si="29"/>
        <v>154662536</v>
      </c>
      <c r="AW263" s="4">
        <f t="shared" si="29"/>
        <v>38266811</v>
      </c>
      <c r="AX263" s="4">
        <f t="shared" si="29"/>
        <v>53295188</v>
      </c>
      <c r="AY263" s="4">
        <f t="shared" si="29"/>
        <v>292703317</v>
      </c>
      <c r="AZ263" s="4">
        <f t="shared" si="29"/>
        <v>14883769</v>
      </c>
      <c r="BA263" s="4">
        <f t="shared" si="29"/>
        <v>58136871</v>
      </c>
      <c r="BB263" s="4">
        <f t="shared" si="29"/>
        <v>65361875</v>
      </c>
      <c r="BC263" s="4">
        <f t="shared" si="29"/>
        <v>93616668</v>
      </c>
      <c r="BD263" s="4">
        <f t="shared" si="29"/>
        <v>183293467</v>
      </c>
      <c r="BE263" s="4">
        <f t="shared" si="29"/>
        <v>200566787</v>
      </c>
      <c r="BF263" s="4">
        <f t="shared" si="29"/>
        <v>222121065</v>
      </c>
      <c r="BG263" s="4">
        <f t="shared" si="29"/>
        <v>496961393</v>
      </c>
      <c r="BH263" s="4">
        <f t="shared" si="29"/>
        <v>460606521</v>
      </c>
      <c r="BI263" s="4">
        <f t="shared" si="29"/>
        <v>33632437</v>
      </c>
      <c r="BJ263" s="4">
        <f t="shared" si="29"/>
        <v>76352312</v>
      </c>
      <c r="BK263" s="4">
        <f t="shared" si="29"/>
        <v>148952524</v>
      </c>
      <c r="BL263" s="4">
        <f t="shared" si="29"/>
        <v>44473889</v>
      </c>
      <c r="BM263" s="4">
        <f t="shared" si="29"/>
        <v>37667530</v>
      </c>
      <c r="BN263" s="4">
        <f t="shared" si="29"/>
        <v>153089833</v>
      </c>
      <c r="BO263" s="4">
        <f t="shared" si="29"/>
        <v>170816674</v>
      </c>
      <c r="BP263" s="4">
        <f t="shared" ref="BP263:BZ263" si="30">BP262-BP261</f>
        <v>148455382</v>
      </c>
      <c r="BQ263" s="4">
        <f t="shared" si="30"/>
        <v>211418889</v>
      </c>
      <c r="BR263" s="4">
        <f t="shared" si="30"/>
        <v>53967582</v>
      </c>
      <c r="BS263" s="4">
        <f t="shared" si="30"/>
        <v>60759243</v>
      </c>
      <c r="BT263" s="4">
        <f t="shared" si="30"/>
        <v>83890466</v>
      </c>
      <c r="BU263" s="4">
        <f t="shared" si="30"/>
        <v>135174409</v>
      </c>
      <c r="BV263" s="4">
        <f t="shared" si="30"/>
        <v>264724819</v>
      </c>
      <c r="BW263" s="4">
        <f t="shared" si="30"/>
        <v>267066945</v>
      </c>
      <c r="BX263" s="4">
        <f t="shared" si="30"/>
        <v>218879712.12</v>
      </c>
      <c r="BY263" s="4">
        <f t="shared" si="30"/>
        <v>232495544</v>
      </c>
      <c r="BZ263" s="4">
        <f t="shared" si="30"/>
        <v>0</v>
      </c>
      <c r="CA263" s="4">
        <f t="shared" ref="CA263" si="31">SUM(C263:BZ263)</f>
        <v>12572845804.120001</v>
      </c>
      <c r="CB263" s="8"/>
      <c r="CC263" s="8"/>
    </row>
    <row r="265" spans="1:81" x14ac:dyDescent="0.25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8" spans="1:81" x14ac:dyDescent="0.25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E088-DD8B-4238-82E4-7D266BA8C512}">
  <dimension ref="A1:O281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56" customWidth="1"/>
    <col min="2" max="2" width="2.85546875" style="56" customWidth="1"/>
    <col min="3" max="3" width="5.140625" style="56" customWidth="1"/>
    <col min="4" max="4" width="5" style="57" customWidth="1"/>
    <col min="5" max="5" width="13.7109375" style="56" customWidth="1"/>
    <col min="6" max="6" width="13.140625" style="56" customWidth="1"/>
    <col min="7" max="7" width="36.140625" style="56" customWidth="1"/>
    <col min="8" max="16384" width="9.140625" style="56"/>
  </cols>
  <sheetData>
    <row r="1" spans="1:8" x14ac:dyDescent="0.2">
      <c r="A1" s="54" t="s">
        <v>1012</v>
      </c>
      <c r="B1" s="54"/>
      <c r="C1" s="54"/>
      <c r="D1" s="54"/>
      <c r="E1" s="54"/>
      <c r="F1" s="54"/>
      <c r="G1" s="54"/>
      <c r="H1" s="55"/>
    </row>
    <row r="2" spans="1:8" x14ac:dyDescent="0.2">
      <c r="A2" s="54" t="s">
        <v>1139</v>
      </c>
      <c r="B2" s="54"/>
      <c r="C2" s="54"/>
      <c r="D2" s="54"/>
      <c r="E2" s="54"/>
      <c r="F2" s="54"/>
      <c r="G2" s="54"/>
      <c r="H2" s="55"/>
    </row>
    <row r="3" spans="1:8" x14ac:dyDescent="0.2">
      <c r="A3" s="60"/>
      <c r="B3" s="60"/>
      <c r="C3" s="60"/>
      <c r="D3" s="61"/>
      <c r="E3" s="60"/>
      <c r="F3" s="60"/>
      <c r="G3" s="60"/>
      <c r="H3" s="60"/>
    </row>
    <row r="4" spans="1:8" x14ac:dyDescent="0.2">
      <c r="A4" s="60"/>
      <c r="B4" s="60"/>
      <c r="C4" s="60"/>
      <c r="D4" s="61"/>
      <c r="E4" s="60"/>
      <c r="F4" s="60"/>
      <c r="G4" s="60"/>
      <c r="H4" s="60"/>
    </row>
    <row r="5" spans="1:8" x14ac:dyDescent="0.2">
      <c r="A5" s="56" t="s">
        <v>1140</v>
      </c>
    </row>
    <row r="7" spans="1:8" x14ac:dyDescent="0.2">
      <c r="A7" s="56" t="s">
        <v>1141</v>
      </c>
    </row>
    <row r="8" spans="1:8" x14ac:dyDescent="0.2">
      <c r="C8" s="56" t="s">
        <v>1142</v>
      </c>
    </row>
    <row r="9" spans="1:8" x14ac:dyDescent="0.2">
      <c r="C9" s="56" t="s">
        <v>1143</v>
      </c>
    </row>
    <row r="10" spans="1:8" x14ac:dyDescent="0.2">
      <c r="C10" s="56" t="s">
        <v>1138</v>
      </c>
      <c r="D10" s="57" t="s">
        <v>1144</v>
      </c>
    </row>
    <row r="11" spans="1:8" x14ac:dyDescent="0.2">
      <c r="D11" s="57" t="s">
        <v>1145</v>
      </c>
    </row>
    <row r="12" spans="1:8" x14ac:dyDescent="0.2">
      <c r="D12" s="57" t="s">
        <v>1146</v>
      </c>
    </row>
    <row r="13" spans="1:8" x14ac:dyDescent="0.2">
      <c r="C13" s="56" t="s">
        <v>1147</v>
      </c>
    </row>
    <row r="14" spans="1:8" x14ac:dyDescent="0.2">
      <c r="D14" s="57" t="s">
        <v>1148</v>
      </c>
    </row>
    <row r="15" spans="1:8" x14ac:dyDescent="0.2">
      <c r="D15" s="57" t="s">
        <v>1149</v>
      </c>
    </row>
    <row r="16" spans="1:8" x14ac:dyDescent="0.2">
      <c r="D16" s="57" t="s">
        <v>1150</v>
      </c>
    </row>
    <row r="17" spans="1:4" x14ac:dyDescent="0.2">
      <c r="D17" s="57" t="s">
        <v>1151</v>
      </c>
    </row>
    <row r="18" spans="1:4" x14ac:dyDescent="0.2">
      <c r="C18" s="56" t="s">
        <v>1152</v>
      </c>
    </row>
    <row r="19" spans="1:4" x14ac:dyDescent="0.2">
      <c r="D19" s="56" t="s">
        <v>1153</v>
      </c>
    </row>
    <row r="21" spans="1:4" x14ac:dyDescent="0.2">
      <c r="A21" s="56" t="s">
        <v>87</v>
      </c>
    </row>
    <row r="22" spans="1:4" x14ac:dyDescent="0.2">
      <c r="C22" s="56" t="s">
        <v>1154</v>
      </c>
    </row>
    <row r="23" spans="1:4" x14ac:dyDescent="0.2">
      <c r="C23" s="56" t="s">
        <v>1138</v>
      </c>
      <c r="D23" s="57" t="s">
        <v>1155</v>
      </c>
    </row>
    <row r="24" spans="1:4" x14ac:dyDescent="0.2">
      <c r="D24" s="57" t="s">
        <v>1156</v>
      </c>
    </row>
    <row r="25" spans="1:4" x14ac:dyDescent="0.2">
      <c r="D25" s="57" t="s">
        <v>1157</v>
      </c>
    </row>
    <row r="26" spans="1:4" x14ac:dyDescent="0.2">
      <c r="D26" s="57" t="s">
        <v>1158</v>
      </c>
    </row>
    <row r="27" spans="1:4" x14ac:dyDescent="0.2">
      <c r="D27" s="57" t="s">
        <v>1159</v>
      </c>
    </row>
    <row r="28" spans="1:4" x14ac:dyDescent="0.2">
      <c r="D28" s="57" t="s">
        <v>1160</v>
      </c>
    </row>
    <row r="29" spans="1:4" x14ac:dyDescent="0.2">
      <c r="C29" s="56" t="s">
        <v>1161</v>
      </c>
    </row>
    <row r="30" spans="1:4" x14ac:dyDescent="0.2">
      <c r="D30" s="57" t="s">
        <v>1162</v>
      </c>
    </row>
    <row r="31" spans="1:4" x14ac:dyDescent="0.2">
      <c r="D31" s="57" t="s">
        <v>1163</v>
      </c>
    </row>
    <row r="32" spans="1:4" x14ac:dyDescent="0.2">
      <c r="D32" s="57" t="s">
        <v>1164</v>
      </c>
    </row>
    <row r="33" spans="3:7" x14ac:dyDescent="0.2">
      <c r="D33" s="57" t="s">
        <v>1165</v>
      </c>
      <c r="E33" s="57"/>
      <c r="F33" s="57"/>
      <c r="G33" s="57"/>
    </row>
    <row r="34" spans="3:7" x14ac:dyDescent="0.2">
      <c r="C34" s="56" t="s">
        <v>1166</v>
      </c>
    </row>
    <row r="35" spans="3:7" x14ac:dyDescent="0.2">
      <c r="D35" s="57" t="s">
        <v>1167</v>
      </c>
    </row>
    <row r="36" spans="3:7" x14ac:dyDescent="0.2">
      <c r="D36" s="57" t="s">
        <v>1168</v>
      </c>
      <c r="E36" s="57"/>
      <c r="F36" s="57"/>
      <c r="G36" s="57"/>
    </row>
    <row r="37" spans="3:7" x14ac:dyDescent="0.2">
      <c r="D37" s="57" t="s">
        <v>1169</v>
      </c>
    </row>
    <row r="38" spans="3:7" x14ac:dyDescent="0.2">
      <c r="C38" s="56" t="s">
        <v>1170</v>
      </c>
    </row>
    <row r="39" spans="3:7" x14ac:dyDescent="0.2">
      <c r="D39" s="57" t="s">
        <v>1171</v>
      </c>
    </row>
    <row r="40" spans="3:7" x14ac:dyDescent="0.2">
      <c r="D40" s="57" t="s">
        <v>1172</v>
      </c>
    </row>
    <row r="41" spans="3:7" x14ac:dyDescent="0.2">
      <c r="D41" s="57" t="s">
        <v>1173</v>
      </c>
    </row>
    <row r="42" spans="3:7" x14ac:dyDescent="0.2">
      <c r="D42" s="57" t="s">
        <v>1174</v>
      </c>
    </row>
    <row r="43" spans="3:7" x14ac:dyDescent="0.2">
      <c r="D43" s="57" t="s">
        <v>1175</v>
      </c>
    </row>
    <row r="44" spans="3:7" x14ac:dyDescent="0.2">
      <c r="D44" s="57" t="s">
        <v>1176</v>
      </c>
    </row>
    <row r="45" spans="3:7" x14ac:dyDescent="0.2">
      <c r="C45" s="56" t="s">
        <v>1177</v>
      </c>
    </row>
    <row r="46" spans="3:7" x14ac:dyDescent="0.2">
      <c r="D46" s="57" t="s">
        <v>1178</v>
      </c>
    </row>
    <row r="47" spans="3:7" x14ac:dyDescent="0.2">
      <c r="D47" s="57" t="s">
        <v>1179</v>
      </c>
    </row>
    <row r="48" spans="3:7" x14ac:dyDescent="0.2">
      <c r="D48" s="57" t="s">
        <v>1180</v>
      </c>
    </row>
    <row r="49" spans="2:7" x14ac:dyDescent="0.2">
      <c r="D49" s="57" t="s">
        <v>1181</v>
      </c>
    </row>
    <row r="50" spans="2:7" x14ac:dyDescent="0.2">
      <c r="D50" s="57" t="s">
        <v>1182</v>
      </c>
    </row>
    <row r="51" spans="2:7" x14ac:dyDescent="0.2">
      <c r="C51" s="56" t="s">
        <v>1183</v>
      </c>
    </row>
    <row r="52" spans="2:7" x14ac:dyDescent="0.2">
      <c r="C52" s="56" t="s">
        <v>1138</v>
      </c>
      <c r="D52" s="57" t="s">
        <v>1184</v>
      </c>
    </row>
    <row r="53" spans="2:7" x14ac:dyDescent="0.2">
      <c r="D53" s="57" t="s">
        <v>1185</v>
      </c>
    </row>
    <row r="54" spans="2:7" x14ac:dyDescent="0.2">
      <c r="D54" s="57" t="s">
        <v>1186</v>
      </c>
      <c r="E54" s="57"/>
      <c r="F54" s="57"/>
      <c r="G54" s="57"/>
    </row>
    <row r="55" spans="2:7" x14ac:dyDescent="0.2">
      <c r="D55" s="57" t="s">
        <v>1187</v>
      </c>
      <c r="E55" s="57"/>
      <c r="F55" s="57"/>
      <c r="G55" s="57"/>
    </row>
    <row r="56" spans="2:7" x14ac:dyDescent="0.2">
      <c r="D56" s="57" t="s">
        <v>1188</v>
      </c>
    </row>
    <row r="57" spans="2:7" x14ac:dyDescent="0.2">
      <c r="D57" s="57" t="s">
        <v>1189</v>
      </c>
    </row>
    <row r="58" spans="2:7" x14ac:dyDescent="0.2">
      <c r="D58" s="57" t="s">
        <v>1190</v>
      </c>
    </row>
    <row r="59" spans="2:7" x14ac:dyDescent="0.2">
      <c r="D59" s="57" t="s">
        <v>1191</v>
      </c>
      <c r="E59" s="57"/>
      <c r="F59" s="57"/>
      <c r="G59" s="57"/>
    </row>
    <row r="60" spans="2:7" x14ac:dyDescent="0.2">
      <c r="D60" s="57" t="s">
        <v>1192</v>
      </c>
      <c r="E60" s="57"/>
      <c r="F60" s="57"/>
      <c r="G60" s="57"/>
    </row>
    <row r="61" spans="2:7" x14ac:dyDescent="0.2">
      <c r="D61" s="57" t="s">
        <v>1193</v>
      </c>
      <c r="E61" s="57"/>
      <c r="F61" s="57"/>
      <c r="G61" s="57"/>
    </row>
    <row r="62" spans="2:7" x14ac:dyDescent="0.2">
      <c r="E62" s="57"/>
      <c r="F62" s="57"/>
      <c r="G62" s="57"/>
    </row>
    <row r="63" spans="2:7" x14ac:dyDescent="0.2">
      <c r="B63" s="59" t="s">
        <v>1194</v>
      </c>
      <c r="D63" s="58"/>
      <c r="E63" s="58"/>
      <c r="F63" s="58"/>
      <c r="G63" s="58"/>
    </row>
    <row r="64" spans="2:7" x14ac:dyDescent="0.2">
      <c r="C64" s="59">
        <v>2000</v>
      </c>
      <c r="D64" s="59" t="s">
        <v>187</v>
      </c>
      <c r="F64" s="58"/>
      <c r="G64" s="58"/>
    </row>
    <row r="65" spans="3:7" x14ac:dyDescent="0.2">
      <c r="C65" s="59">
        <v>2100</v>
      </c>
      <c r="D65" s="59" t="s">
        <v>189</v>
      </c>
      <c r="F65" s="58"/>
      <c r="G65" s="58"/>
    </row>
    <row r="66" spans="3:7" x14ac:dyDescent="0.2">
      <c r="C66" s="59">
        <v>2200</v>
      </c>
      <c r="D66" s="59" t="s">
        <v>191</v>
      </c>
      <c r="F66" s="58"/>
      <c r="G66" s="58"/>
    </row>
    <row r="67" spans="3:7" x14ac:dyDescent="0.2">
      <c r="C67" s="59">
        <v>2300</v>
      </c>
      <c r="D67" s="59" t="s">
        <v>193</v>
      </c>
      <c r="F67" s="58"/>
      <c r="G67" s="58"/>
    </row>
    <row r="68" spans="3:7" x14ac:dyDescent="0.2">
      <c r="C68" s="59"/>
      <c r="D68" s="59" t="s">
        <v>194</v>
      </c>
      <c r="E68" s="59" t="s">
        <v>195</v>
      </c>
      <c r="F68" s="58"/>
      <c r="G68" s="58"/>
    </row>
    <row r="69" spans="3:7" x14ac:dyDescent="0.2">
      <c r="E69" s="57"/>
      <c r="F69" s="57"/>
      <c r="G69" s="57"/>
    </row>
    <row r="70" spans="3:7" x14ac:dyDescent="0.2">
      <c r="C70" s="56">
        <v>5000</v>
      </c>
      <c r="D70" s="57" t="s">
        <v>526</v>
      </c>
      <c r="E70" s="57"/>
      <c r="F70" s="57"/>
      <c r="G70" s="57"/>
    </row>
    <row r="71" spans="3:7" x14ac:dyDescent="0.2">
      <c r="C71" s="59">
        <v>5100</v>
      </c>
      <c r="D71" s="59" t="s">
        <v>1397</v>
      </c>
      <c r="F71" s="57"/>
      <c r="G71" s="57"/>
    </row>
    <row r="72" spans="3:7" x14ac:dyDescent="0.2">
      <c r="D72" s="59">
        <v>5110</v>
      </c>
      <c r="E72" s="59" t="s">
        <v>530</v>
      </c>
      <c r="F72" s="57"/>
      <c r="G72" s="57"/>
    </row>
    <row r="73" spans="3:7" x14ac:dyDescent="0.2">
      <c r="D73" s="59">
        <v>5120</v>
      </c>
      <c r="E73" s="59" t="s">
        <v>532</v>
      </c>
      <c r="F73" s="57"/>
      <c r="G73" s="57"/>
    </row>
    <row r="74" spans="3:7" x14ac:dyDescent="0.2">
      <c r="D74" s="59">
        <v>5121</v>
      </c>
      <c r="E74" s="59" t="s">
        <v>534</v>
      </c>
      <c r="F74" s="57"/>
      <c r="G74" s="57"/>
    </row>
    <row r="75" spans="3:7" x14ac:dyDescent="0.2">
      <c r="D75" s="59">
        <v>5130</v>
      </c>
      <c r="E75" s="59" t="s">
        <v>536</v>
      </c>
      <c r="F75" s="57"/>
      <c r="G75" s="57"/>
    </row>
    <row r="76" spans="3:7" x14ac:dyDescent="0.2">
      <c r="C76" s="59">
        <v>5200</v>
      </c>
      <c r="D76" s="58" t="s">
        <v>1398</v>
      </c>
      <c r="E76" s="59"/>
      <c r="F76" s="58"/>
      <c r="G76" s="59"/>
    </row>
    <row r="77" spans="3:7" x14ac:dyDescent="0.2">
      <c r="C77" s="59"/>
      <c r="D77" s="59">
        <v>5210</v>
      </c>
      <c r="E77" s="58" t="s">
        <v>540</v>
      </c>
      <c r="F77" s="58"/>
      <c r="G77" s="58"/>
    </row>
    <row r="78" spans="3:7" x14ac:dyDescent="0.2">
      <c r="C78" s="59"/>
      <c r="D78" s="59">
        <v>5220</v>
      </c>
      <c r="E78" s="58" t="s">
        <v>542</v>
      </c>
      <c r="F78" s="58"/>
      <c r="G78" s="58"/>
    </row>
    <row r="79" spans="3:7" x14ac:dyDescent="0.2">
      <c r="C79" s="59"/>
      <c r="D79" s="59">
        <v>5230</v>
      </c>
      <c r="E79" s="58" t="s">
        <v>544</v>
      </c>
      <c r="F79" s="58"/>
      <c r="G79" s="58"/>
    </row>
    <row r="80" spans="3:7" x14ac:dyDescent="0.2">
      <c r="C80" s="59"/>
      <c r="D80" s="59">
        <v>5240</v>
      </c>
      <c r="E80" s="58" t="s">
        <v>546</v>
      </c>
      <c r="F80" s="58"/>
      <c r="G80" s="58"/>
    </row>
    <row r="81" spans="1:7" x14ac:dyDescent="0.2">
      <c r="C81" s="59"/>
      <c r="D81" s="59">
        <v>5250</v>
      </c>
      <c r="E81" s="58" t="s">
        <v>548</v>
      </c>
      <c r="F81" s="58"/>
      <c r="G81" s="58"/>
    </row>
    <row r="82" spans="1:7" x14ac:dyDescent="0.2">
      <c r="C82" s="59"/>
      <c r="D82" s="59">
        <v>5260</v>
      </c>
      <c r="E82" s="58" t="s">
        <v>550</v>
      </c>
      <c r="F82" s="58"/>
      <c r="G82" s="58"/>
    </row>
    <row r="83" spans="1:7" x14ac:dyDescent="0.2">
      <c r="C83" s="59"/>
      <c r="D83" s="59">
        <v>5270</v>
      </c>
      <c r="E83" s="58" t="s">
        <v>552</v>
      </c>
      <c r="F83" s="58"/>
      <c r="G83" s="58"/>
    </row>
    <row r="84" spans="1:7" x14ac:dyDescent="0.2">
      <c r="C84" s="59"/>
      <c r="D84" s="59">
        <v>5280</v>
      </c>
      <c r="E84" s="58" t="s">
        <v>554</v>
      </c>
      <c r="F84" s="58"/>
      <c r="G84" s="58"/>
    </row>
    <row r="85" spans="1:7" x14ac:dyDescent="0.2">
      <c r="C85" s="59"/>
      <c r="D85" s="59">
        <v>5290</v>
      </c>
      <c r="E85" s="58" t="s">
        <v>556</v>
      </c>
      <c r="F85" s="58"/>
      <c r="G85" s="58"/>
    </row>
    <row r="86" spans="1:7" x14ac:dyDescent="0.2">
      <c r="C86" s="56">
        <v>5300</v>
      </c>
      <c r="D86" s="57" t="s">
        <v>558</v>
      </c>
      <c r="F86" s="57"/>
      <c r="G86" s="57"/>
    </row>
    <row r="87" spans="1:7" x14ac:dyDescent="0.2">
      <c r="C87" s="59">
        <v>5400</v>
      </c>
      <c r="D87" s="58" t="s">
        <v>1399</v>
      </c>
      <c r="E87" s="59"/>
      <c r="F87" s="58"/>
      <c r="G87" s="58"/>
    </row>
    <row r="88" spans="1:7" x14ac:dyDescent="0.2">
      <c r="C88" s="59">
        <v>5500</v>
      </c>
      <c r="D88" s="58" t="s">
        <v>1400</v>
      </c>
      <c r="E88" s="59"/>
      <c r="F88" s="58"/>
      <c r="G88" s="57"/>
    </row>
    <row r="89" spans="1:7" x14ac:dyDescent="0.2">
      <c r="C89" s="59">
        <v>5600</v>
      </c>
      <c r="D89" s="58" t="s">
        <v>1401</v>
      </c>
      <c r="E89" s="59"/>
      <c r="F89" s="58"/>
      <c r="G89" s="57"/>
    </row>
    <row r="90" spans="1:7" x14ac:dyDescent="0.2">
      <c r="C90" s="56">
        <v>5900</v>
      </c>
      <c r="D90" s="57" t="s">
        <v>566</v>
      </c>
      <c r="F90" s="57"/>
      <c r="G90" s="57"/>
    </row>
    <row r="91" spans="1:7" x14ac:dyDescent="0.2">
      <c r="D91" s="56">
        <v>5999</v>
      </c>
      <c r="E91" s="57" t="s">
        <v>568</v>
      </c>
      <c r="F91" s="57"/>
      <c r="G91" s="57"/>
    </row>
    <row r="92" spans="1:7" x14ac:dyDescent="0.2">
      <c r="D92" s="56"/>
      <c r="E92" s="57"/>
      <c r="F92" s="57"/>
      <c r="G92" s="57"/>
    </row>
    <row r="93" spans="1:7" x14ac:dyDescent="0.2">
      <c r="A93" s="56" t="s">
        <v>90</v>
      </c>
    </row>
    <row r="94" spans="1:7" x14ac:dyDescent="0.2">
      <c r="C94" s="56" t="s">
        <v>1195</v>
      </c>
    </row>
    <row r="95" spans="1:7" x14ac:dyDescent="0.2">
      <c r="C95" s="56" t="s">
        <v>1196</v>
      </c>
    </row>
    <row r="96" spans="1:7" x14ac:dyDescent="0.2">
      <c r="A96" s="56" t="s">
        <v>1138</v>
      </c>
      <c r="C96" s="56" t="s">
        <v>1197</v>
      </c>
    </row>
    <row r="97" spans="3:7" x14ac:dyDescent="0.2">
      <c r="C97" s="56" t="s">
        <v>1198</v>
      </c>
    </row>
    <row r="98" spans="3:7" x14ac:dyDescent="0.2">
      <c r="D98" s="57" t="s">
        <v>1199</v>
      </c>
    </row>
    <row r="99" spans="3:7" x14ac:dyDescent="0.2">
      <c r="D99" s="57" t="s">
        <v>1200</v>
      </c>
      <c r="E99" s="57"/>
      <c r="F99" s="57"/>
      <c r="G99" s="57"/>
    </row>
    <row r="100" spans="3:7" x14ac:dyDescent="0.2">
      <c r="C100" s="56" t="s">
        <v>1201</v>
      </c>
    </row>
    <row r="101" spans="3:7" x14ac:dyDescent="0.2">
      <c r="D101" s="57" t="s">
        <v>1202</v>
      </c>
      <c r="E101" s="57"/>
      <c r="F101" s="57"/>
      <c r="G101" s="57"/>
    </row>
    <row r="102" spans="3:7" x14ac:dyDescent="0.2">
      <c r="C102" s="56" t="s">
        <v>1203</v>
      </c>
    </row>
    <row r="103" spans="3:7" x14ac:dyDescent="0.2">
      <c r="D103" s="57" t="s">
        <v>1204</v>
      </c>
    </row>
    <row r="104" spans="3:7" x14ac:dyDescent="0.2">
      <c r="D104" s="57" t="s">
        <v>1205</v>
      </c>
    </row>
    <row r="105" spans="3:7" x14ac:dyDescent="0.2">
      <c r="D105" s="57" t="s">
        <v>1206</v>
      </c>
      <c r="E105" s="57"/>
      <c r="F105" s="57"/>
      <c r="G105" s="57"/>
    </row>
    <row r="106" spans="3:7" x14ac:dyDescent="0.2">
      <c r="D106" s="57" t="s">
        <v>1207</v>
      </c>
      <c r="E106" s="57"/>
      <c r="F106" s="57"/>
      <c r="G106" s="57"/>
    </row>
    <row r="107" spans="3:7" x14ac:dyDescent="0.2">
      <c r="D107" s="57" t="s">
        <v>1208</v>
      </c>
      <c r="E107" s="57"/>
      <c r="F107" s="57"/>
      <c r="G107" s="57"/>
    </row>
    <row r="108" spans="3:7" x14ac:dyDescent="0.2">
      <c r="C108" s="56" t="s">
        <v>1209</v>
      </c>
    </row>
    <row r="109" spans="3:7" x14ac:dyDescent="0.2">
      <c r="D109" s="57" t="s">
        <v>1210</v>
      </c>
    </row>
    <row r="110" spans="3:7" x14ac:dyDescent="0.2">
      <c r="C110" s="57">
        <v>3143</v>
      </c>
      <c r="D110" s="57" t="s">
        <v>230</v>
      </c>
      <c r="E110" s="59"/>
    </row>
    <row r="111" spans="3:7" x14ac:dyDescent="0.2">
      <c r="C111" s="57" t="s">
        <v>1211</v>
      </c>
      <c r="E111" s="57"/>
      <c r="F111" s="57"/>
    </row>
    <row r="112" spans="3:7" x14ac:dyDescent="0.2">
      <c r="C112" s="57" t="s">
        <v>1212</v>
      </c>
      <c r="E112" s="57"/>
      <c r="F112" s="57"/>
    </row>
    <row r="113" spans="3:8" x14ac:dyDescent="0.2">
      <c r="C113" s="56" t="s">
        <v>1213</v>
      </c>
    </row>
    <row r="114" spans="3:8" x14ac:dyDescent="0.2">
      <c r="D114" s="57" t="s">
        <v>1214</v>
      </c>
      <c r="E114" s="57"/>
      <c r="F114" s="57"/>
      <c r="G114" s="57"/>
    </row>
    <row r="115" spans="3:8" x14ac:dyDescent="0.2">
      <c r="D115" s="57" t="s">
        <v>1215</v>
      </c>
      <c r="E115" s="57"/>
      <c r="F115" s="57"/>
      <c r="G115" s="57"/>
    </row>
    <row r="116" spans="3:8" x14ac:dyDescent="0.2">
      <c r="D116" s="57" t="s">
        <v>1216</v>
      </c>
      <c r="E116" s="57"/>
      <c r="F116" s="57"/>
      <c r="G116" s="57"/>
    </row>
    <row r="117" spans="3:8" x14ac:dyDescent="0.2">
      <c r="D117" s="57" t="s">
        <v>1217</v>
      </c>
      <c r="E117" s="57"/>
      <c r="F117" s="57"/>
      <c r="G117" s="57"/>
    </row>
    <row r="118" spans="3:8" x14ac:dyDescent="0.2">
      <c r="D118" s="57" t="s">
        <v>1218</v>
      </c>
      <c r="E118" s="57"/>
      <c r="F118" s="57"/>
      <c r="G118" s="57"/>
    </row>
    <row r="119" spans="3:8" x14ac:dyDescent="0.2">
      <c r="C119" s="56" t="s">
        <v>1219</v>
      </c>
    </row>
    <row r="120" spans="3:8" x14ac:dyDescent="0.2">
      <c r="D120" s="57" t="s">
        <v>1220</v>
      </c>
    </row>
    <row r="121" spans="3:8" x14ac:dyDescent="0.2">
      <c r="C121" s="56" t="s">
        <v>1221</v>
      </c>
    </row>
    <row r="122" spans="3:8" x14ac:dyDescent="0.2">
      <c r="C122" s="56" t="s">
        <v>1222</v>
      </c>
    </row>
    <row r="123" spans="3:8" x14ac:dyDescent="0.2">
      <c r="C123" s="56" t="s">
        <v>1223</v>
      </c>
    </row>
    <row r="124" spans="3:8" x14ac:dyDescent="0.2">
      <c r="C124" s="56" t="s">
        <v>1224</v>
      </c>
    </row>
    <row r="125" spans="3:8" x14ac:dyDescent="0.2">
      <c r="C125" s="56" t="s">
        <v>1225</v>
      </c>
    </row>
    <row r="126" spans="3:8" x14ac:dyDescent="0.2">
      <c r="D126" s="57" t="s">
        <v>1226</v>
      </c>
    </row>
    <row r="127" spans="3:8" x14ac:dyDescent="0.2">
      <c r="D127" s="57" t="s">
        <v>1227</v>
      </c>
    </row>
    <row r="128" spans="3:8" x14ac:dyDescent="0.2">
      <c r="D128" s="57" t="s">
        <v>1228</v>
      </c>
      <c r="E128" s="57"/>
      <c r="F128" s="57"/>
      <c r="G128" s="57"/>
      <c r="H128" s="57"/>
    </row>
    <row r="129" spans="3:8" x14ac:dyDescent="0.2">
      <c r="D129" s="57" t="s">
        <v>1229</v>
      </c>
      <c r="H129" s="57"/>
    </row>
    <row r="130" spans="3:8" x14ac:dyDescent="0.2">
      <c r="C130" s="56" t="s">
        <v>1230</v>
      </c>
      <c r="H130" s="57"/>
    </row>
    <row r="131" spans="3:8" x14ac:dyDescent="0.2">
      <c r="D131" s="57" t="s">
        <v>1231</v>
      </c>
      <c r="E131" s="57"/>
      <c r="F131" s="57"/>
      <c r="G131" s="57"/>
    </row>
    <row r="132" spans="3:8" x14ac:dyDescent="0.2">
      <c r="D132" s="57" t="s">
        <v>1232</v>
      </c>
      <c r="E132" s="57"/>
      <c r="F132" s="57"/>
      <c r="G132" s="57"/>
    </row>
    <row r="133" spans="3:8" x14ac:dyDescent="0.2">
      <c r="D133" s="57" t="s">
        <v>1233</v>
      </c>
      <c r="E133" s="57"/>
      <c r="F133" s="57"/>
      <c r="G133" s="57"/>
    </row>
    <row r="134" spans="3:8" x14ac:dyDescent="0.2">
      <c r="D134" s="57" t="s">
        <v>1234</v>
      </c>
      <c r="E134" s="57"/>
      <c r="F134" s="57"/>
      <c r="G134" s="57"/>
    </row>
    <row r="135" spans="3:8" x14ac:dyDescent="0.2">
      <c r="C135" s="56" t="s">
        <v>1235</v>
      </c>
      <c r="E135" s="57"/>
      <c r="F135" s="57"/>
      <c r="G135" s="57"/>
    </row>
    <row r="136" spans="3:8" x14ac:dyDescent="0.2">
      <c r="C136" s="56" t="s">
        <v>1236</v>
      </c>
    </row>
    <row r="137" spans="3:8" x14ac:dyDescent="0.2">
      <c r="D137" s="57" t="s">
        <v>1237</v>
      </c>
    </row>
    <row r="138" spans="3:8" x14ac:dyDescent="0.2">
      <c r="D138" s="57" t="s">
        <v>1238</v>
      </c>
    </row>
    <row r="139" spans="3:8" x14ac:dyDescent="0.2">
      <c r="D139" s="57" t="s">
        <v>1239</v>
      </c>
    </row>
    <row r="140" spans="3:8" x14ac:dyDescent="0.2">
      <c r="D140" s="57" t="s">
        <v>1240</v>
      </c>
    </row>
    <row r="141" spans="3:8" x14ac:dyDescent="0.2">
      <c r="D141" s="57" t="s">
        <v>1241</v>
      </c>
    </row>
    <row r="142" spans="3:8" x14ac:dyDescent="0.2">
      <c r="D142" s="57" t="s">
        <v>1242</v>
      </c>
    </row>
    <row r="143" spans="3:8" x14ac:dyDescent="0.2">
      <c r="D143" s="57" t="s">
        <v>1243</v>
      </c>
    </row>
    <row r="144" spans="3:8" x14ac:dyDescent="0.2">
      <c r="C144" s="56" t="s">
        <v>1244</v>
      </c>
    </row>
    <row r="145" spans="3:7" x14ac:dyDescent="0.2">
      <c r="D145" s="57" t="s">
        <v>1245</v>
      </c>
    </row>
    <row r="146" spans="3:7" x14ac:dyDescent="0.2">
      <c r="D146" s="57" t="s">
        <v>1246</v>
      </c>
    </row>
    <row r="147" spans="3:7" x14ac:dyDescent="0.2">
      <c r="D147" s="57" t="s">
        <v>1247</v>
      </c>
    </row>
    <row r="148" spans="3:7" x14ac:dyDescent="0.2">
      <c r="D148" s="57" t="s">
        <v>1248</v>
      </c>
    </row>
    <row r="149" spans="3:7" x14ac:dyDescent="0.2">
      <c r="D149" s="57" t="s">
        <v>1249</v>
      </c>
    </row>
    <row r="150" spans="3:7" x14ac:dyDescent="0.2">
      <c r="D150" s="57" t="s">
        <v>1250</v>
      </c>
    </row>
    <row r="151" spans="3:7" x14ac:dyDescent="0.2">
      <c r="D151" s="57" t="s">
        <v>1251</v>
      </c>
    </row>
    <row r="152" spans="3:7" x14ac:dyDescent="0.2">
      <c r="C152" s="56" t="s">
        <v>1252</v>
      </c>
    </row>
    <row r="153" spans="3:7" x14ac:dyDescent="0.2">
      <c r="D153" s="57" t="s">
        <v>1253</v>
      </c>
    </row>
    <row r="154" spans="3:7" x14ac:dyDescent="0.2">
      <c r="D154" s="57" t="s">
        <v>1254</v>
      </c>
    </row>
    <row r="155" spans="3:7" x14ac:dyDescent="0.2">
      <c r="D155" s="57" t="s">
        <v>1255</v>
      </c>
    </row>
    <row r="156" spans="3:7" x14ac:dyDescent="0.2">
      <c r="D156" s="57" t="s">
        <v>1256</v>
      </c>
      <c r="E156" s="57"/>
      <c r="F156" s="57"/>
      <c r="G156" s="57"/>
    </row>
    <row r="157" spans="3:7" x14ac:dyDescent="0.2">
      <c r="D157" s="57" t="s">
        <v>1257</v>
      </c>
      <c r="E157" s="57"/>
      <c r="F157" s="57"/>
      <c r="G157" s="57"/>
    </row>
    <row r="158" spans="3:7" x14ac:dyDescent="0.2">
      <c r="D158" s="57" t="s">
        <v>1258</v>
      </c>
      <c r="E158" s="57"/>
      <c r="F158" s="57"/>
      <c r="G158" s="57"/>
    </row>
    <row r="159" spans="3:7" x14ac:dyDescent="0.2">
      <c r="D159" s="57" t="s">
        <v>1259</v>
      </c>
      <c r="E159" s="57"/>
      <c r="F159" s="57"/>
      <c r="G159" s="57"/>
    </row>
    <row r="160" spans="3:7" x14ac:dyDescent="0.2">
      <c r="D160" s="57" t="s">
        <v>1260</v>
      </c>
      <c r="E160" s="57"/>
      <c r="F160" s="57"/>
      <c r="G160" s="57"/>
    </row>
    <row r="161" spans="3:7" x14ac:dyDescent="0.2">
      <c r="D161" s="57" t="s">
        <v>1261</v>
      </c>
      <c r="E161" s="57"/>
      <c r="F161" s="57"/>
      <c r="G161" s="57"/>
    </row>
    <row r="162" spans="3:7" x14ac:dyDescent="0.2">
      <c r="D162" s="57" t="s">
        <v>1262</v>
      </c>
      <c r="E162" s="57"/>
      <c r="F162" s="57"/>
      <c r="G162" s="57"/>
    </row>
    <row r="163" spans="3:7" x14ac:dyDescent="0.2">
      <c r="D163" s="57" t="s">
        <v>1263</v>
      </c>
    </row>
    <row r="164" spans="3:7" x14ac:dyDescent="0.2">
      <c r="C164" s="56" t="s">
        <v>1264</v>
      </c>
    </row>
    <row r="165" spans="3:7" x14ac:dyDescent="0.2">
      <c r="D165" s="57" t="s">
        <v>1265</v>
      </c>
      <c r="E165" s="57"/>
      <c r="F165" s="57"/>
      <c r="G165" s="57"/>
    </row>
    <row r="166" spans="3:7" x14ac:dyDescent="0.2">
      <c r="D166" s="57" t="s">
        <v>1266</v>
      </c>
      <c r="E166" s="57"/>
      <c r="F166" s="57"/>
      <c r="G166" s="57"/>
    </row>
    <row r="167" spans="3:7" x14ac:dyDescent="0.2">
      <c r="D167" s="56" t="s">
        <v>1267</v>
      </c>
    </row>
    <row r="168" spans="3:7" x14ac:dyDescent="0.2">
      <c r="D168" s="57" t="s">
        <v>1268</v>
      </c>
      <c r="E168" s="57"/>
      <c r="F168" s="57"/>
      <c r="G168" s="57"/>
    </row>
    <row r="169" spans="3:7" x14ac:dyDescent="0.2">
      <c r="D169" s="57" t="s">
        <v>1269</v>
      </c>
      <c r="E169" s="57"/>
      <c r="F169" s="57"/>
      <c r="G169" s="57"/>
    </row>
    <row r="170" spans="3:7" x14ac:dyDescent="0.2">
      <c r="D170" s="57" t="s">
        <v>1270</v>
      </c>
      <c r="E170" s="57"/>
      <c r="F170" s="57"/>
      <c r="G170" s="57"/>
    </row>
    <row r="171" spans="3:7" x14ac:dyDescent="0.2">
      <c r="D171" s="57" t="s">
        <v>1271</v>
      </c>
      <c r="E171" s="57"/>
      <c r="F171" s="57"/>
      <c r="G171" s="57"/>
    </row>
    <row r="172" spans="3:7" x14ac:dyDescent="0.2">
      <c r="D172" s="57" t="s">
        <v>1272</v>
      </c>
      <c r="E172" s="57"/>
      <c r="F172" s="57"/>
      <c r="G172" s="57"/>
    </row>
    <row r="173" spans="3:7" x14ac:dyDescent="0.2">
      <c r="D173" s="57" t="s">
        <v>1273</v>
      </c>
      <c r="E173" s="57"/>
      <c r="F173" s="57"/>
      <c r="G173" s="57"/>
    </row>
    <row r="174" spans="3:7" x14ac:dyDescent="0.2">
      <c r="D174" s="57" t="s">
        <v>1274</v>
      </c>
      <c r="E174" s="57"/>
      <c r="F174" s="57"/>
      <c r="G174" s="57"/>
    </row>
    <row r="175" spans="3:7" x14ac:dyDescent="0.2">
      <c r="D175" s="57" t="s">
        <v>1275</v>
      </c>
      <c r="E175" s="57"/>
      <c r="F175" s="57"/>
      <c r="G175" s="57"/>
    </row>
    <row r="176" spans="3:7" x14ac:dyDescent="0.2">
      <c r="D176" s="57" t="s">
        <v>1276</v>
      </c>
      <c r="E176" s="57"/>
      <c r="F176" s="57"/>
      <c r="G176" s="57"/>
    </row>
    <row r="177" spans="4:8" x14ac:dyDescent="0.2">
      <c r="D177" s="57" t="s">
        <v>1277</v>
      </c>
      <c r="E177" s="57"/>
      <c r="F177" s="57"/>
      <c r="G177" s="57"/>
    </row>
    <row r="178" spans="4:8" x14ac:dyDescent="0.2">
      <c r="D178" s="57" t="s">
        <v>1278</v>
      </c>
    </row>
    <row r="179" spans="4:8" x14ac:dyDescent="0.2">
      <c r="D179" s="57" t="s">
        <v>1279</v>
      </c>
      <c r="E179" s="57"/>
      <c r="F179" s="57"/>
      <c r="G179" s="57"/>
      <c r="H179" s="57"/>
    </row>
    <row r="180" spans="4:8" x14ac:dyDescent="0.2">
      <c r="D180" s="57" t="s">
        <v>1280</v>
      </c>
      <c r="H180" s="57"/>
    </row>
    <row r="181" spans="4:8" x14ac:dyDescent="0.2">
      <c r="D181" s="57" t="s">
        <v>1281</v>
      </c>
    </row>
    <row r="182" spans="4:8" x14ac:dyDescent="0.2">
      <c r="D182" s="57" t="s">
        <v>1282</v>
      </c>
      <c r="E182" s="57"/>
      <c r="F182" s="57"/>
      <c r="H182" s="57"/>
    </row>
    <row r="183" spans="4:8" x14ac:dyDescent="0.2">
      <c r="D183" s="57" t="s">
        <v>1283</v>
      </c>
      <c r="E183" s="57"/>
      <c r="F183" s="57"/>
      <c r="H183" s="57"/>
    </row>
    <row r="184" spans="4:8" x14ac:dyDescent="0.2">
      <c r="D184" s="57" t="s">
        <v>1284</v>
      </c>
      <c r="E184" s="57"/>
      <c r="F184" s="57"/>
      <c r="G184" s="57"/>
      <c r="H184" s="57"/>
    </row>
    <row r="185" spans="4:8" x14ac:dyDescent="0.2">
      <c r="D185" s="57" t="s">
        <v>1285</v>
      </c>
      <c r="E185" s="57"/>
      <c r="F185" s="57"/>
      <c r="G185" s="57"/>
      <c r="H185" s="57"/>
    </row>
    <row r="186" spans="4:8" x14ac:dyDescent="0.2">
      <c r="D186" s="57" t="s">
        <v>1286</v>
      </c>
      <c r="E186" s="57"/>
      <c r="F186" s="57"/>
    </row>
    <row r="187" spans="4:8" x14ac:dyDescent="0.2">
      <c r="D187" s="57" t="s">
        <v>1287</v>
      </c>
      <c r="E187" s="57"/>
      <c r="F187" s="57"/>
      <c r="G187" s="57"/>
    </row>
    <row r="188" spans="4:8" x14ac:dyDescent="0.2">
      <c r="D188" s="57" t="s">
        <v>1288</v>
      </c>
      <c r="E188" s="57"/>
      <c r="F188" s="57"/>
      <c r="G188" s="57"/>
    </row>
    <row r="189" spans="4:8" x14ac:dyDescent="0.2">
      <c r="D189" s="57" t="s">
        <v>1289</v>
      </c>
      <c r="E189" s="57"/>
      <c r="F189" s="57"/>
      <c r="G189" s="57"/>
    </row>
    <row r="190" spans="4:8" x14ac:dyDescent="0.2">
      <c r="D190" s="57" t="s">
        <v>1290</v>
      </c>
      <c r="E190" s="57"/>
      <c r="F190" s="57"/>
      <c r="G190" s="57"/>
    </row>
    <row r="191" spans="4:8" x14ac:dyDescent="0.2">
      <c r="D191" s="57" t="s">
        <v>1291</v>
      </c>
    </row>
    <row r="192" spans="4:8" x14ac:dyDescent="0.2">
      <c r="D192" s="57" t="s">
        <v>1292</v>
      </c>
    </row>
    <row r="193" spans="3:7" x14ac:dyDescent="0.2">
      <c r="D193" s="57" t="s">
        <v>1293</v>
      </c>
    </row>
    <row r="194" spans="3:7" x14ac:dyDescent="0.2">
      <c r="D194" s="57" t="s">
        <v>1294</v>
      </c>
    </row>
    <row r="195" spans="3:7" x14ac:dyDescent="0.2">
      <c r="D195" s="57" t="s">
        <v>1295</v>
      </c>
      <c r="E195" s="57"/>
      <c r="F195" s="57"/>
      <c r="G195" s="57"/>
    </row>
    <row r="196" spans="3:7" x14ac:dyDescent="0.2">
      <c r="D196" s="57" t="s">
        <v>1296</v>
      </c>
      <c r="E196" s="57"/>
      <c r="F196" s="57"/>
    </row>
    <row r="197" spans="3:7" x14ac:dyDescent="0.2">
      <c r="C197" s="56" t="s">
        <v>1297</v>
      </c>
      <c r="E197" s="57"/>
      <c r="F197" s="57"/>
    </row>
    <row r="198" spans="3:7" x14ac:dyDescent="0.2">
      <c r="D198" s="57" t="s">
        <v>1298</v>
      </c>
      <c r="E198" s="57"/>
      <c r="F198" s="57"/>
      <c r="G198" s="57"/>
    </row>
    <row r="199" spans="3:7" x14ac:dyDescent="0.2">
      <c r="D199" s="57" t="s">
        <v>1299</v>
      </c>
      <c r="E199" s="57"/>
      <c r="F199" s="57"/>
      <c r="G199" s="57"/>
    </row>
    <row r="200" spans="3:7" x14ac:dyDescent="0.2">
      <c r="D200" s="57" t="s">
        <v>1300</v>
      </c>
      <c r="E200" s="57"/>
      <c r="F200" s="57"/>
      <c r="G200" s="57"/>
    </row>
    <row r="201" spans="3:7" x14ac:dyDescent="0.2">
      <c r="D201" s="57" t="s">
        <v>1301</v>
      </c>
      <c r="E201" s="57"/>
      <c r="F201" s="57"/>
      <c r="G201" s="57"/>
    </row>
    <row r="202" spans="3:7" x14ac:dyDescent="0.2">
      <c r="C202" s="56" t="s">
        <v>1302</v>
      </c>
    </row>
    <row r="203" spans="3:7" x14ac:dyDescent="0.2">
      <c r="D203" s="57" t="s">
        <v>1303</v>
      </c>
    </row>
    <row r="204" spans="3:7" x14ac:dyDescent="0.2">
      <c r="D204" s="57" t="s">
        <v>1304</v>
      </c>
    </row>
    <row r="205" spans="3:7" x14ac:dyDescent="0.2">
      <c r="D205" s="57" t="s">
        <v>1305</v>
      </c>
    </row>
    <row r="206" spans="3:7" x14ac:dyDescent="0.2">
      <c r="D206" s="57" t="s">
        <v>1306</v>
      </c>
    </row>
    <row r="207" spans="3:7" x14ac:dyDescent="0.2">
      <c r="D207" s="57" t="s">
        <v>1307</v>
      </c>
    </row>
    <row r="210" spans="1:4" x14ac:dyDescent="0.2">
      <c r="A210" s="56" t="s">
        <v>1396</v>
      </c>
    </row>
    <row r="211" spans="1:4" x14ac:dyDescent="0.2">
      <c r="C211" s="57" t="s">
        <v>1152</v>
      </c>
    </row>
    <row r="212" spans="1:4" x14ac:dyDescent="0.2">
      <c r="D212" s="57" t="s">
        <v>1308</v>
      </c>
    </row>
    <row r="213" spans="1:4" x14ac:dyDescent="0.2">
      <c r="D213" s="57" t="s">
        <v>1309</v>
      </c>
    </row>
    <row r="214" spans="1:4" x14ac:dyDescent="0.2">
      <c r="D214" s="57" t="s">
        <v>1310</v>
      </c>
    </row>
    <row r="215" spans="1:4" x14ac:dyDescent="0.2">
      <c r="D215" s="57" t="s">
        <v>1311</v>
      </c>
    </row>
    <row r="216" spans="1:4" x14ac:dyDescent="0.2">
      <c r="D216" s="57" t="s">
        <v>1312</v>
      </c>
    </row>
    <row r="217" spans="1:4" x14ac:dyDescent="0.2">
      <c r="D217" s="57" t="s">
        <v>1313</v>
      </c>
    </row>
    <row r="219" spans="1:4" x14ac:dyDescent="0.2">
      <c r="A219" s="56" t="s">
        <v>95</v>
      </c>
    </row>
    <row r="220" spans="1:4" x14ac:dyDescent="0.2">
      <c r="C220" s="56" t="s">
        <v>1314</v>
      </c>
    </row>
    <row r="221" spans="1:4" x14ac:dyDescent="0.2">
      <c r="C221" s="56" t="s">
        <v>436</v>
      </c>
      <c r="D221" s="56" t="s">
        <v>437</v>
      </c>
    </row>
    <row r="222" spans="1:4" x14ac:dyDescent="0.2">
      <c r="D222" s="57" t="s">
        <v>1315</v>
      </c>
    </row>
    <row r="223" spans="1:4" x14ac:dyDescent="0.2">
      <c r="D223" s="57" t="s">
        <v>1316</v>
      </c>
    </row>
    <row r="224" spans="1:4" x14ac:dyDescent="0.2">
      <c r="D224" s="57" t="s">
        <v>1317</v>
      </c>
    </row>
    <row r="225" spans="3:8" x14ac:dyDescent="0.2">
      <c r="D225" s="57" t="s">
        <v>1318</v>
      </c>
    </row>
    <row r="226" spans="3:8" x14ac:dyDescent="0.2">
      <c r="D226" s="57" t="s">
        <v>1319</v>
      </c>
      <c r="H226" s="57"/>
    </row>
    <row r="227" spans="3:8" x14ac:dyDescent="0.2">
      <c r="C227" s="56" t="s">
        <v>1320</v>
      </c>
    </row>
    <row r="228" spans="3:8" x14ac:dyDescent="0.2">
      <c r="D228" s="57" t="s">
        <v>1321</v>
      </c>
      <c r="H228" s="57"/>
    </row>
    <row r="229" spans="3:8" x14ac:dyDescent="0.2">
      <c r="C229" s="56" t="s">
        <v>1322</v>
      </c>
    </row>
    <row r="230" spans="3:8" x14ac:dyDescent="0.2">
      <c r="D230" s="57" t="s">
        <v>1323</v>
      </c>
    </row>
    <row r="231" spans="3:8" x14ac:dyDescent="0.2">
      <c r="D231" s="57" t="s">
        <v>1324</v>
      </c>
    </row>
    <row r="232" spans="3:8" x14ac:dyDescent="0.2">
      <c r="D232" s="57" t="s">
        <v>1325</v>
      </c>
      <c r="E232" s="57"/>
      <c r="F232" s="57"/>
      <c r="G232" s="57"/>
    </row>
    <row r="233" spans="3:8" x14ac:dyDescent="0.2">
      <c r="D233" s="57" t="s">
        <v>1326</v>
      </c>
    </row>
    <row r="234" spans="3:8" x14ac:dyDescent="0.2">
      <c r="D234" s="57" t="s">
        <v>1327</v>
      </c>
      <c r="E234" s="57"/>
      <c r="F234" s="57"/>
      <c r="G234" s="57"/>
    </row>
    <row r="235" spans="3:8" x14ac:dyDescent="0.2">
      <c r="D235" s="57" t="s">
        <v>1328</v>
      </c>
      <c r="E235" s="57"/>
      <c r="F235" s="57"/>
      <c r="G235" s="57"/>
    </row>
    <row r="236" spans="3:8" x14ac:dyDescent="0.2">
      <c r="D236" s="57" t="s">
        <v>1329</v>
      </c>
      <c r="E236" s="57"/>
      <c r="F236" s="57"/>
      <c r="G236" s="57"/>
    </row>
    <row r="237" spans="3:8" x14ac:dyDescent="0.2">
      <c r="D237" s="57" t="s">
        <v>1330</v>
      </c>
      <c r="E237" s="57"/>
      <c r="F237" s="57"/>
      <c r="G237" s="57"/>
    </row>
    <row r="238" spans="3:8" x14ac:dyDescent="0.2">
      <c r="D238" s="57" t="s">
        <v>1331</v>
      </c>
    </row>
    <row r="239" spans="3:8" x14ac:dyDescent="0.2">
      <c r="C239" s="56" t="s">
        <v>1332</v>
      </c>
    </row>
    <row r="240" spans="3:8" x14ac:dyDescent="0.2">
      <c r="D240" s="57" t="s">
        <v>1333</v>
      </c>
    </row>
    <row r="241" spans="3:7" x14ac:dyDescent="0.2">
      <c r="D241" s="57" t="s">
        <v>1334</v>
      </c>
      <c r="E241" s="57"/>
      <c r="F241" s="57"/>
      <c r="G241" s="57"/>
    </row>
    <row r="242" spans="3:7" x14ac:dyDescent="0.2">
      <c r="D242" s="57" t="s">
        <v>1335</v>
      </c>
    </row>
    <row r="243" spans="3:7" x14ac:dyDescent="0.2">
      <c r="C243" s="56" t="s">
        <v>1336</v>
      </c>
    </row>
    <row r="244" spans="3:7" x14ac:dyDescent="0.2">
      <c r="D244" s="57" t="s">
        <v>1337</v>
      </c>
    </row>
    <row r="245" spans="3:7" x14ac:dyDescent="0.2">
      <c r="D245" s="57" t="s">
        <v>1338</v>
      </c>
    </row>
    <row r="246" spans="3:7" x14ac:dyDescent="0.2">
      <c r="D246" s="57" t="s">
        <v>1339</v>
      </c>
    </row>
    <row r="247" spans="3:7" x14ac:dyDescent="0.2">
      <c r="C247" s="56" t="s">
        <v>1340</v>
      </c>
    </row>
    <row r="248" spans="3:7" x14ac:dyDescent="0.2">
      <c r="D248" s="57" t="s">
        <v>1341</v>
      </c>
    </row>
    <row r="249" spans="3:7" x14ac:dyDescent="0.2">
      <c r="D249" s="56" t="s">
        <v>1342</v>
      </c>
      <c r="E249" s="56" t="s">
        <v>1343</v>
      </c>
    </row>
    <row r="250" spans="3:7" x14ac:dyDescent="0.2">
      <c r="D250" s="57" t="s">
        <v>1344</v>
      </c>
    </row>
    <row r="251" spans="3:7" x14ac:dyDescent="0.2">
      <c r="D251" s="57" t="s">
        <v>1345</v>
      </c>
    </row>
    <row r="252" spans="3:7" x14ac:dyDescent="0.2">
      <c r="D252" s="57" t="s">
        <v>1346</v>
      </c>
      <c r="E252" s="57"/>
      <c r="F252" s="57"/>
      <c r="G252" s="57"/>
    </row>
    <row r="253" spans="3:7" x14ac:dyDescent="0.2">
      <c r="D253" s="57" t="s">
        <v>1347</v>
      </c>
      <c r="E253" s="57"/>
      <c r="F253" s="57"/>
      <c r="G253" s="57"/>
    </row>
    <row r="254" spans="3:7" x14ac:dyDescent="0.2">
      <c r="D254" s="57" t="s">
        <v>1348</v>
      </c>
      <c r="E254" s="57"/>
      <c r="F254" s="57"/>
      <c r="G254" s="57"/>
    </row>
    <row r="255" spans="3:7" x14ac:dyDescent="0.2">
      <c r="D255" s="57" t="s">
        <v>1349</v>
      </c>
      <c r="E255" s="57"/>
      <c r="F255" s="57"/>
      <c r="G255" s="57"/>
    </row>
    <row r="256" spans="3:7" x14ac:dyDescent="0.2">
      <c r="D256" s="57" t="s">
        <v>1350</v>
      </c>
      <c r="E256" s="57"/>
      <c r="F256" s="57"/>
      <c r="G256" s="57"/>
    </row>
    <row r="257" spans="3:15" x14ac:dyDescent="0.2">
      <c r="C257" s="56" t="s">
        <v>1351</v>
      </c>
    </row>
    <row r="258" spans="3:15" x14ac:dyDescent="0.2">
      <c r="D258" s="57" t="s">
        <v>1352</v>
      </c>
    </row>
    <row r="259" spans="3:15" x14ac:dyDescent="0.2">
      <c r="D259" s="57" t="s">
        <v>1353</v>
      </c>
    </row>
    <row r="260" spans="3:15" x14ac:dyDescent="0.2">
      <c r="D260" s="57" t="s">
        <v>1354</v>
      </c>
    </row>
    <row r="261" spans="3:15" x14ac:dyDescent="0.2">
      <c r="D261" s="57" t="s">
        <v>1355</v>
      </c>
    </row>
    <row r="262" spans="3:15" x14ac:dyDescent="0.2">
      <c r="D262" s="57" t="s">
        <v>1356</v>
      </c>
    </row>
    <row r="263" spans="3:15" x14ac:dyDescent="0.2">
      <c r="D263" s="56" t="s">
        <v>1357</v>
      </c>
      <c r="E263" s="56" t="s">
        <v>1358</v>
      </c>
    </row>
    <row r="264" spans="3:15" x14ac:dyDescent="0.2">
      <c r="D264" s="57" t="s">
        <v>1359</v>
      </c>
    </row>
    <row r="265" spans="3:15" x14ac:dyDescent="0.2">
      <c r="D265" s="57" t="s">
        <v>1360</v>
      </c>
    </row>
    <row r="266" spans="3:15" x14ac:dyDescent="0.2">
      <c r="D266" s="57" t="s">
        <v>1361</v>
      </c>
    </row>
    <row r="267" spans="3:15" x14ac:dyDescent="0.2">
      <c r="D267" s="57" t="s">
        <v>1362</v>
      </c>
    </row>
    <row r="268" spans="3:15" x14ac:dyDescent="0.2">
      <c r="D268" s="57" t="s">
        <v>1363</v>
      </c>
      <c r="O268" s="57"/>
    </row>
    <row r="269" spans="3:15" x14ac:dyDescent="0.2">
      <c r="D269" s="57" t="s">
        <v>1364</v>
      </c>
    </row>
    <row r="270" spans="3:15" x14ac:dyDescent="0.2">
      <c r="D270" s="57" t="s">
        <v>1365</v>
      </c>
    </row>
    <row r="271" spans="3:15" x14ac:dyDescent="0.2">
      <c r="D271" s="57" t="s">
        <v>1366</v>
      </c>
    </row>
    <row r="272" spans="3:15" x14ac:dyDescent="0.2">
      <c r="D272" s="57" t="s">
        <v>1367</v>
      </c>
    </row>
    <row r="279" spans="1:7" x14ac:dyDescent="0.2">
      <c r="A279" s="60"/>
      <c r="B279" s="60"/>
      <c r="C279" s="60"/>
      <c r="D279" s="60"/>
      <c r="E279" s="60"/>
      <c r="F279" s="60"/>
      <c r="G279" s="60"/>
    </row>
    <row r="280" spans="1:7" x14ac:dyDescent="0.2">
      <c r="A280" s="60"/>
      <c r="B280" s="60"/>
      <c r="C280" s="60"/>
      <c r="D280" s="60"/>
      <c r="E280" s="60"/>
      <c r="F280" s="60"/>
      <c r="G280" s="60"/>
    </row>
    <row r="281" spans="1:7" x14ac:dyDescent="0.2">
      <c r="A281" s="60"/>
      <c r="B281" s="60"/>
      <c r="C281" s="60"/>
      <c r="D281" s="60"/>
      <c r="E281" s="60"/>
      <c r="F281" s="60"/>
      <c r="G281" s="60"/>
    </row>
  </sheetData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9/28/2023&amp;RPage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47E9-A05D-4DA3-ACD9-E0CDE0BD3A6B}">
  <dimension ref="A1:G93"/>
  <sheetViews>
    <sheetView workbookViewId="0">
      <selection activeCell="F24" sqref="F24"/>
    </sheetView>
  </sheetViews>
  <sheetFormatPr defaultRowHeight="15" x14ac:dyDescent="0.25"/>
  <cols>
    <col min="1" max="1" width="26.5703125" style="16" bestFit="1" customWidth="1"/>
    <col min="2" max="4" width="26.5703125" style="31" customWidth="1"/>
    <col min="5" max="6" width="19.140625" style="16" hidden="1" customWidth="1"/>
    <col min="7" max="7" width="32.140625" style="16" hidden="1" customWidth="1"/>
    <col min="8" max="16384" width="9.140625" style="16"/>
  </cols>
  <sheetData>
    <row r="1" spans="1:7" ht="12.75" x14ac:dyDescent="0.2">
      <c r="A1" s="79" t="s">
        <v>841</v>
      </c>
      <c r="B1" s="79"/>
      <c r="C1" s="79"/>
      <c r="D1" s="79"/>
      <c r="E1" s="79"/>
      <c r="F1" s="79"/>
      <c r="G1" s="79"/>
    </row>
    <row r="2" spans="1:7" ht="12.75" x14ac:dyDescent="0.2">
      <c r="A2" s="79" t="s">
        <v>842</v>
      </c>
      <c r="B2" s="79"/>
      <c r="C2" s="79"/>
      <c r="D2" s="79"/>
      <c r="E2" s="79"/>
      <c r="F2" s="79"/>
      <c r="G2" s="79"/>
    </row>
    <row r="3" spans="1:7" x14ac:dyDescent="0.25">
      <c r="B3" s="17"/>
      <c r="C3" s="17"/>
      <c r="D3" s="17"/>
    </row>
    <row r="4" spans="1:7" x14ac:dyDescent="0.25">
      <c r="B4" s="17"/>
      <c r="C4" s="17"/>
      <c r="D4" s="17"/>
    </row>
    <row r="5" spans="1:7" ht="12.75" x14ac:dyDescent="0.2">
      <c r="A5" s="18" t="s">
        <v>1001</v>
      </c>
      <c r="B5" s="19"/>
      <c r="C5" s="19"/>
      <c r="D5" s="19"/>
    </row>
    <row r="6" spans="1:7" x14ac:dyDescent="0.25">
      <c r="A6" s="16" t="s">
        <v>843</v>
      </c>
      <c r="B6" s="17"/>
      <c r="C6" s="17"/>
      <c r="D6" s="17"/>
    </row>
    <row r="9" spans="1:7" s="23" customFormat="1" ht="38.25" x14ac:dyDescent="0.2">
      <c r="A9" s="20" t="s">
        <v>844</v>
      </c>
      <c r="B9" s="21" t="s">
        <v>1002</v>
      </c>
      <c r="C9" s="21" t="s">
        <v>1003</v>
      </c>
      <c r="D9" s="21" t="s">
        <v>845</v>
      </c>
      <c r="E9" s="22" t="s">
        <v>846</v>
      </c>
      <c r="F9" s="22" t="s">
        <v>847</v>
      </c>
      <c r="G9" s="22" t="s">
        <v>845</v>
      </c>
    </row>
    <row r="10" spans="1:7" x14ac:dyDescent="0.25">
      <c r="A10" s="24" t="s">
        <v>848</v>
      </c>
      <c r="B10" s="25">
        <f>'[1]LEA Unrestricted FB Test'!AG11</f>
        <v>9616544</v>
      </c>
      <c r="C10" s="25">
        <v>9615124</v>
      </c>
      <c r="D10" s="25">
        <f>'[1]LEA Unrestricted FB Test'!AN11</f>
        <v>2223213.6503499998</v>
      </c>
      <c r="E10" s="26">
        <v>7996043</v>
      </c>
      <c r="F10" s="27">
        <v>7360172</v>
      </c>
      <c r="G10" s="28">
        <v>2131858.2488000002</v>
      </c>
    </row>
    <row r="11" spans="1:7" x14ac:dyDescent="0.25">
      <c r="A11" s="24" t="s">
        <v>849</v>
      </c>
      <c r="B11" s="25">
        <f>'[1]LEA Unrestricted FB Test'!AG12</f>
        <v>65149086</v>
      </c>
      <c r="C11" s="25">
        <v>61218005</v>
      </c>
      <c r="D11" s="25">
        <f>'[1]LEA Unrestricted FB Test'!AN12</f>
        <v>16973407.461849999</v>
      </c>
      <c r="E11" s="26">
        <v>56712004</v>
      </c>
      <c r="F11" s="27">
        <v>52969364</v>
      </c>
      <c r="G11" s="28">
        <v>16249093.345100001</v>
      </c>
    </row>
    <row r="12" spans="1:7" x14ac:dyDescent="0.25">
      <c r="A12" s="24" t="s">
        <v>850</v>
      </c>
      <c r="B12" s="25">
        <f>'[1]LEA Unrestricted FB Test'!AG13</f>
        <v>11095509</v>
      </c>
      <c r="C12" s="25">
        <v>10971996</v>
      </c>
      <c r="D12" s="25">
        <f>'[1]LEA Unrestricted FB Test'!AN13</f>
        <v>1030367.3131499999</v>
      </c>
      <c r="E12" s="26">
        <v>7229286</v>
      </c>
      <c r="F12" s="27">
        <v>7229286</v>
      </c>
      <c r="G12" s="28">
        <v>1037389.2949</v>
      </c>
    </row>
    <row r="13" spans="1:7" x14ac:dyDescent="0.25">
      <c r="A13" s="24" t="s">
        <v>851</v>
      </c>
      <c r="B13" s="25">
        <f>'[1]LEA Unrestricted FB Test'!AG14</f>
        <v>25488658</v>
      </c>
      <c r="C13" s="25">
        <v>24905657</v>
      </c>
      <c r="D13" s="25">
        <f>'[1]LEA Unrestricted FB Test'!AN14</f>
        <v>6791615.6416499997</v>
      </c>
      <c r="E13" s="26">
        <v>21923103</v>
      </c>
      <c r="F13" s="27">
        <v>20862134</v>
      </c>
      <c r="G13" s="28">
        <v>6251628.5562500004</v>
      </c>
    </row>
    <row r="14" spans="1:7" x14ac:dyDescent="0.25">
      <c r="A14" s="24" t="s">
        <v>852</v>
      </c>
      <c r="B14" s="25">
        <f>'[1]LEA Unrestricted FB Test'!AG15</f>
        <v>10373994</v>
      </c>
      <c r="C14" s="25">
        <v>9303994</v>
      </c>
      <c r="D14" s="25">
        <f>'[1]LEA Unrestricted FB Test'!AN15</f>
        <v>2495341.8805</v>
      </c>
      <c r="E14" s="26">
        <v>7515703</v>
      </c>
      <c r="F14" s="27">
        <v>6242650</v>
      </c>
      <c r="G14" s="28">
        <v>2453886.8857999998</v>
      </c>
    </row>
    <row r="15" spans="1:7" x14ac:dyDescent="0.25">
      <c r="A15" s="24" t="s">
        <v>853</v>
      </c>
      <c r="B15" s="25">
        <f>'[1]LEA Unrestricted FB Test'!AG16</f>
        <v>6484067</v>
      </c>
      <c r="C15" s="25">
        <v>6484067</v>
      </c>
      <c r="D15" s="25">
        <f>'[1]LEA Unrestricted FB Test'!AN16</f>
        <v>1899008.7175499999</v>
      </c>
      <c r="E15" s="26">
        <v>5345219</v>
      </c>
      <c r="F15" s="27">
        <v>5345219</v>
      </c>
      <c r="G15" s="28">
        <v>1797452.9811</v>
      </c>
    </row>
    <row r="16" spans="1:7" x14ac:dyDescent="0.25">
      <c r="A16" s="24" t="s">
        <v>854</v>
      </c>
      <c r="B16" s="25">
        <f>'[1]LEA Unrestricted FB Test'!AG17</f>
        <v>8978725</v>
      </c>
      <c r="C16" s="25">
        <v>8679905</v>
      </c>
      <c r="D16" s="25">
        <f>'[1]LEA Unrestricted FB Test'!AN17</f>
        <v>2519677.1841500001</v>
      </c>
      <c r="E16" s="26">
        <v>7727710</v>
      </c>
      <c r="F16" s="27">
        <v>7031478</v>
      </c>
      <c r="G16" s="28">
        <v>2382948.5225</v>
      </c>
    </row>
    <row r="17" spans="1:7" x14ac:dyDescent="0.25">
      <c r="A17" s="24" t="s">
        <v>855</v>
      </c>
      <c r="B17" s="25">
        <f>'[1]LEA Unrestricted FB Test'!AG18</f>
        <v>41372520</v>
      </c>
      <c r="C17" s="25">
        <v>41156534</v>
      </c>
      <c r="D17" s="25">
        <f>'[1]LEA Unrestricted FB Test'!AN18</f>
        <v>9779158.3546999991</v>
      </c>
      <c r="E17" s="26">
        <v>34530971</v>
      </c>
      <c r="F17" s="27">
        <v>34265566</v>
      </c>
      <c r="G17" s="28">
        <v>9193069.9671999998</v>
      </c>
    </row>
    <row r="18" spans="1:7" x14ac:dyDescent="0.25">
      <c r="A18" s="29" t="s">
        <v>856</v>
      </c>
      <c r="B18" s="25">
        <f>'[1]LEA Unrestricted FB Test'!AG19</f>
        <v>1063982</v>
      </c>
      <c r="C18" s="76">
        <v>1058246</v>
      </c>
      <c r="D18" s="25">
        <f>'[1]LEA Unrestricted FB Test'!AN19</f>
        <v>1032737.94785</v>
      </c>
      <c r="E18" s="26">
        <v>981358</v>
      </c>
      <c r="F18" s="27">
        <v>978143</v>
      </c>
      <c r="G18" s="28">
        <v>1050228.9069999999</v>
      </c>
    </row>
    <row r="19" spans="1:7" x14ac:dyDescent="0.25">
      <c r="A19" s="29" t="s">
        <v>857</v>
      </c>
      <c r="B19" s="25">
        <f>'[1]LEA Unrestricted FB Test'!AG20</f>
        <v>6980583</v>
      </c>
      <c r="C19" s="76">
        <v>6980583</v>
      </c>
      <c r="D19" s="25">
        <f>'[1]LEA Unrestricted FB Test'!AN20</f>
        <v>599013.34045000002</v>
      </c>
      <c r="E19" s="26">
        <v>5714417</v>
      </c>
      <c r="F19" s="27">
        <v>5628579</v>
      </c>
      <c r="G19" s="28">
        <v>556817.93369999994</v>
      </c>
    </row>
    <row r="20" spans="1:7" x14ac:dyDescent="0.25">
      <c r="A20" s="29" t="s">
        <v>858</v>
      </c>
      <c r="B20" s="25">
        <f>'[1]LEA Unrestricted FB Test'!AG21</f>
        <v>3120908</v>
      </c>
      <c r="C20" s="76">
        <v>3120908</v>
      </c>
      <c r="D20" s="25">
        <f>'[1]LEA Unrestricted FB Test'!AN21</f>
        <v>427266.73324999999</v>
      </c>
      <c r="E20" s="26">
        <v>1319390</v>
      </c>
      <c r="F20" s="27">
        <v>1319390</v>
      </c>
      <c r="G20" s="28">
        <v>417226.62589999998</v>
      </c>
    </row>
    <row r="21" spans="1:7" x14ac:dyDescent="0.25">
      <c r="A21" s="29" t="s">
        <v>859</v>
      </c>
      <c r="B21" s="25">
        <f>'[1]LEA Unrestricted FB Test'!AG22</f>
        <v>4368488</v>
      </c>
      <c r="C21" s="76">
        <v>4368488</v>
      </c>
      <c r="D21" s="25">
        <f>'[1]LEA Unrestricted FB Test'!AN22</f>
        <v>615788.62765000004</v>
      </c>
      <c r="E21" s="26">
        <v>2527850</v>
      </c>
      <c r="F21" s="27">
        <v>2527850</v>
      </c>
      <c r="G21" s="28">
        <v>626143.65064999997</v>
      </c>
    </row>
    <row r="22" spans="1:7" x14ac:dyDescent="0.25">
      <c r="A22" s="29" t="s">
        <v>12</v>
      </c>
      <c r="B22" s="25">
        <f>'[1]LEA Unrestricted FB Test'!AG23</f>
        <v>6909613</v>
      </c>
      <c r="C22" s="76">
        <v>6891999</v>
      </c>
      <c r="D22" s="25">
        <f>'[1]LEA Unrestricted FB Test'!AN23</f>
        <v>1568206.1748500001</v>
      </c>
      <c r="E22" s="26">
        <v>5164153</v>
      </c>
      <c r="F22" s="27">
        <v>5097081</v>
      </c>
      <c r="G22" s="28">
        <v>1492258.1912</v>
      </c>
    </row>
    <row r="23" spans="1:7" x14ac:dyDescent="0.25">
      <c r="A23" s="29" t="s">
        <v>860</v>
      </c>
      <c r="B23" s="25">
        <f>'[1]LEA Unrestricted FB Test'!AG24</f>
        <v>57132200</v>
      </c>
      <c r="C23" s="76">
        <v>56858182</v>
      </c>
      <c r="D23" s="25">
        <f>'[1]LEA Unrestricted FB Test'!AN24</f>
        <v>21233434.602449998</v>
      </c>
      <c r="E23" s="26">
        <v>44777803</v>
      </c>
      <c r="F23" s="27">
        <v>44742602</v>
      </c>
      <c r="G23" s="28">
        <v>19386070.010650001</v>
      </c>
    </row>
    <row r="24" spans="1:7" x14ac:dyDescent="0.25">
      <c r="A24" s="29" t="s">
        <v>861</v>
      </c>
      <c r="B24" s="25">
        <f>'[1]LEA Unrestricted FB Test'!AG25</f>
        <v>124120526</v>
      </c>
      <c r="C24" s="76">
        <v>123273931</v>
      </c>
      <c r="D24" s="25">
        <f>'[1]LEA Unrestricted FB Test'!AN25</f>
        <v>26836155.408999998</v>
      </c>
      <c r="E24" s="26">
        <v>91265568</v>
      </c>
      <c r="F24" s="27">
        <v>89878431</v>
      </c>
      <c r="G24" s="28">
        <v>24816816.884300001</v>
      </c>
    </row>
    <row r="25" spans="1:7" x14ac:dyDescent="0.25">
      <c r="A25" s="29" t="s">
        <v>862</v>
      </c>
      <c r="B25" s="25">
        <f>'[1]LEA Unrestricted FB Test'!AG26</f>
        <v>7670736</v>
      </c>
      <c r="C25" s="76">
        <v>7643561</v>
      </c>
      <c r="D25" s="25">
        <f>'[1]LEA Unrestricted FB Test'!AN26</f>
        <v>1378641.8642500001</v>
      </c>
      <c r="E25" s="26">
        <v>5024996</v>
      </c>
      <c r="F25" s="27">
        <v>4446937</v>
      </c>
      <c r="G25" s="28">
        <v>1393123.65255</v>
      </c>
    </row>
    <row r="26" spans="1:7" x14ac:dyDescent="0.25">
      <c r="A26" s="29" t="s">
        <v>863</v>
      </c>
      <c r="B26" s="25">
        <f>'[1]LEA Unrestricted FB Test'!AG27</f>
        <v>158999054</v>
      </c>
      <c r="C26" s="76">
        <v>37432508</v>
      </c>
      <c r="D26" s="25">
        <f>'[1]LEA Unrestricted FB Test'!AN27</f>
        <v>42672683.262999997</v>
      </c>
      <c r="E26" s="26">
        <v>145215296</v>
      </c>
      <c r="F26" s="27">
        <v>63608098</v>
      </c>
      <c r="G26" s="28">
        <v>37071217.45425</v>
      </c>
    </row>
    <row r="27" spans="1:7" x14ac:dyDescent="0.25">
      <c r="A27" s="29" t="s">
        <v>864</v>
      </c>
      <c r="B27" s="25">
        <f>'[1]LEA Unrestricted FB Test'!AG28</f>
        <v>23281451</v>
      </c>
      <c r="C27" s="76">
        <v>22876509</v>
      </c>
      <c r="D27" s="25">
        <f>'[1]LEA Unrestricted FB Test'!AN28</f>
        <v>6321341.2017000001</v>
      </c>
      <c r="E27" s="26">
        <v>19018536</v>
      </c>
      <c r="F27" s="27">
        <v>18628643</v>
      </c>
      <c r="G27" s="28">
        <v>6297183.2437500004</v>
      </c>
    </row>
    <row r="28" spans="1:7" x14ac:dyDescent="0.25">
      <c r="A28" s="29" t="s">
        <v>865</v>
      </c>
      <c r="B28" s="25">
        <f>'[1]LEA Unrestricted FB Test'!AG29</f>
        <v>18964893</v>
      </c>
      <c r="C28" s="76">
        <v>15649717</v>
      </c>
      <c r="D28" s="25">
        <f>'[1]LEA Unrestricted FB Test'!AN29</f>
        <v>3713906.7178500001</v>
      </c>
      <c r="E28" s="26">
        <v>13601008</v>
      </c>
      <c r="F28" s="27">
        <v>13201008</v>
      </c>
      <c r="G28" s="28">
        <v>3616371.1227000002</v>
      </c>
    </row>
    <row r="29" spans="1:7" x14ac:dyDescent="0.25">
      <c r="A29" s="29" t="s">
        <v>866</v>
      </c>
      <c r="B29" s="25">
        <f>'[1]LEA Unrestricted FB Test'!AG30</f>
        <v>10408121</v>
      </c>
      <c r="C29" s="76">
        <v>8052540</v>
      </c>
      <c r="D29" s="25">
        <f>'[1]LEA Unrestricted FB Test'!AN30</f>
        <v>5247812.7016000003</v>
      </c>
      <c r="E29" s="26">
        <v>9180951</v>
      </c>
      <c r="F29" s="27">
        <v>8558336</v>
      </c>
      <c r="G29" s="28">
        <v>4941023.00825</v>
      </c>
    </row>
    <row r="30" spans="1:7" x14ac:dyDescent="0.25">
      <c r="A30" s="29" t="s">
        <v>867</v>
      </c>
      <c r="B30" s="25">
        <f>'[1]LEA Unrestricted FB Test'!AG31</f>
        <v>0</v>
      </c>
      <c r="C30" s="76"/>
      <c r="D30" s="25">
        <f>'[1]LEA Unrestricted FB Test'!AN31</f>
        <v>0</v>
      </c>
      <c r="E30" s="26">
        <v>-105129</v>
      </c>
      <c r="F30" s="27">
        <v>-105129</v>
      </c>
      <c r="G30" s="28">
        <v>353177.96395</v>
      </c>
    </row>
    <row r="31" spans="1:7" x14ac:dyDescent="0.25">
      <c r="A31" s="29" t="s">
        <v>868</v>
      </c>
      <c r="B31" s="25">
        <f>'[1]LEA Unrestricted FB Test'!AG32</f>
        <v>4361729</v>
      </c>
      <c r="C31" s="76">
        <v>4349359</v>
      </c>
      <c r="D31" s="25">
        <f>'[1]LEA Unrestricted FB Test'!AN32</f>
        <v>1818705.43505</v>
      </c>
      <c r="E31" s="26">
        <v>5392246</v>
      </c>
      <c r="F31" s="27">
        <v>2752430</v>
      </c>
      <c r="G31" s="28">
        <v>1874214.8057500001</v>
      </c>
    </row>
    <row r="32" spans="1:7" x14ac:dyDescent="0.25">
      <c r="A32" s="29" t="s">
        <v>869</v>
      </c>
      <c r="B32" s="25">
        <f>'[1]LEA Unrestricted FB Test'!AG33</f>
        <v>0</v>
      </c>
      <c r="C32" s="76"/>
      <c r="D32" s="25">
        <f>'[1]LEA Unrestricted FB Test'!AN33</f>
        <v>433653.59415000002</v>
      </c>
      <c r="E32" s="26">
        <v>2341194</v>
      </c>
      <c r="F32" s="27">
        <v>2341194</v>
      </c>
      <c r="G32" s="28">
        <v>781759.08790000004</v>
      </c>
    </row>
    <row r="33" spans="1:7" x14ac:dyDescent="0.25">
      <c r="A33" s="29" t="s">
        <v>1004</v>
      </c>
      <c r="B33" s="25">
        <f>'[1]LEA Unrestricted FB Test'!AG34</f>
        <v>0</v>
      </c>
      <c r="C33" s="76"/>
      <c r="D33" s="25">
        <f>'[1]LEA Unrestricted FB Test'!AN34</f>
        <v>0</v>
      </c>
      <c r="E33" s="26"/>
      <c r="F33" s="27"/>
      <c r="G33" s="28"/>
    </row>
    <row r="34" spans="1:7" x14ac:dyDescent="0.25">
      <c r="A34" s="29" t="s">
        <v>870</v>
      </c>
      <c r="B34" s="25">
        <f>'[1]LEA Unrestricted FB Test'!AG35</f>
        <v>11067177</v>
      </c>
      <c r="C34" s="76">
        <v>11067177</v>
      </c>
      <c r="D34" s="25">
        <f>'[1]LEA Unrestricted FB Test'!AN35</f>
        <v>3737962.75825</v>
      </c>
      <c r="E34" s="26">
        <v>5314379</v>
      </c>
      <c r="F34" s="27">
        <v>5314379</v>
      </c>
      <c r="G34" s="28">
        <v>3727307.6469999999</v>
      </c>
    </row>
    <row r="35" spans="1:7" x14ac:dyDescent="0.25">
      <c r="A35" s="29" t="s">
        <v>871</v>
      </c>
      <c r="B35" s="25">
        <f>'[1]LEA Unrestricted FB Test'!AG36</f>
        <v>40453688</v>
      </c>
      <c r="C35" s="76">
        <v>40207685</v>
      </c>
      <c r="D35" s="25">
        <f>'[1]LEA Unrestricted FB Test'!AN36</f>
        <v>8054707.4527500002</v>
      </c>
      <c r="E35" s="26">
        <v>42756455</v>
      </c>
      <c r="F35" s="27">
        <v>42558892</v>
      </c>
      <c r="G35" s="28">
        <v>7435184.6526999995</v>
      </c>
    </row>
    <row r="36" spans="1:7" x14ac:dyDescent="0.25">
      <c r="A36" s="29" t="s">
        <v>872</v>
      </c>
      <c r="B36" s="25">
        <f>'[1]LEA Unrestricted FB Test'!AG37</f>
        <v>2126125</v>
      </c>
      <c r="C36" s="76">
        <v>2126125</v>
      </c>
      <c r="D36" s="25">
        <f>'[1]LEA Unrestricted FB Test'!AN37</f>
        <v>886630.74745000002</v>
      </c>
      <c r="E36" s="26">
        <v>1567397</v>
      </c>
      <c r="F36" s="27">
        <v>1567397</v>
      </c>
      <c r="G36" s="28">
        <v>869585.73485000001</v>
      </c>
    </row>
    <row r="37" spans="1:7" x14ac:dyDescent="0.25">
      <c r="A37" s="29" t="s">
        <v>873</v>
      </c>
      <c r="B37" s="25">
        <f>'[1]LEA Unrestricted FB Test'!AG38</f>
        <v>10118853</v>
      </c>
      <c r="C37" s="76">
        <v>10118853</v>
      </c>
      <c r="D37" s="25">
        <f>'[1]LEA Unrestricted FB Test'!AN38</f>
        <v>2369343.75825</v>
      </c>
      <c r="E37" s="26">
        <v>5753344</v>
      </c>
      <c r="F37" s="27">
        <v>5753344</v>
      </c>
      <c r="G37" s="28">
        <v>2416506.6771999998</v>
      </c>
    </row>
    <row r="38" spans="1:7" x14ac:dyDescent="0.25">
      <c r="A38" s="29" t="s">
        <v>874</v>
      </c>
      <c r="B38" s="25">
        <f>'[1]LEA Unrestricted FB Test'!AG39</f>
        <v>48117781</v>
      </c>
      <c r="C38" s="76">
        <v>47429323</v>
      </c>
      <c r="D38" s="25">
        <f>'[1]LEA Unrestricted FB Test'!AN39</f>
        <v>17851358.97405</v>
      </c>
      <c r="E38" s="26">
        <v>32718735</v>
      </c>
      <c r="F38" s="27">
        <v>32154835</v>
      </c>
      <c r="G38" s="28">
        <v>16961355.326299999</v>
      </c>
    </row>
    <row r="39" spans="1:7" x14ac:dyDescent="0.25">
      <c r="A39" s="29" t="s">
        <v>875</v>
      </c>
      <c r="B39" s="25">
        <f>'[1]LEA Unrestricted FB Test'!AG40</f>
        <v>5458080</v>
      </c>
      <c r="C39" s="76">
        <v>5458080</v>
      </c>
      <c r="D39" s="25">
        <f>'[1]LEA Unrestricted FB Test'!AN40</f>
        <v>2313778.07675</v>
      </c>
      <c r="E39" s="26">
        <v>4273511</v>
      </c>
      <c r="F39" s="27">
        <v>4273511</v>
      </c>
      <c r="G39" s="28">
        <v>2182607.5243000002</v>
      </c>
    </row>
    <row r="40" spans="1:7" x14ac:dyDescent="0.25">
      <c r="A40" s="29" t="s">
        <v>876</v>
      </c>
      <c r="B40" s="25">
        <f>'[1]LEA Unrestricted FB Test'!AG41</f>
        <v>7619274</v>
      </c>
      <c r="C40" s="76">
        <v>7619274</v>
      </c>
      <c r="D40" s="25">
        <f>'[1]LEA Unrestricted FB Test'!AN41</f>
        <v>2644376.1595999999</v>
      </c>
      <c r="E40" s="26">
        <v>5211770</v>
      </c>
      <c r="F40" s="27">
        <v>5211770</v>
      </c>
      <c r="G40" s="28">
        <v>2582817.6261999998</v>
      </c>
    </row>
    <row r="41" spans="1:7" x14ac:dyDescent="0.25">
      <c r="A41" s="29" t="s">
        <v>877</v>
      </c>
      <c r="B41" s="25">
        <f>'[1]LEA Unrestricted FB Test'!AG42</f>
        <v>14439577</v>
      </c>
      <c r="C41" s="76">
        <f>417867+13068055</f>
        <v>13485922</v>
      </c>
      <c r="D41" s="25">
        <f>'[1]LEA Unrestricted FB Test'!AN42</f>
        <v>3338031.2532000002</v>
      </c>
      <c r="E41" s="26">
        <v>13940213</v>
      </c>
      <c r="F41" s="27">
        <v>13875060</v>
      </c>
      <c r="G41" s="28">
        <v>3324494.2535000001</v>
      </c>
    </row>
    <row r="42" spans="1:7" x14ac:dyDescent="0.25">
      <c r="A42" s="29" t="s">
        <v>30</v>
      </c>
      <c r="B42" s="25">
        <f>'[1]LEA Unrestricted FB Test'!AG43</f>
        <v>41424489</v>
      </c>
      <c r="C42" s="76">
        <v>41272177</v>
      </c>
      <c r="D42" s="25">
        <f>'[1]LEA Unrestricted FB Test'!AN43</f>
        <v>12375612.065950001</v>
      </c>
      <c r="E42" s="26">
        <v>37928615</v>
      </c>
      <c r="F42" s="27">
        <v>37546809</v>
      </c>
      <c r="G42" s="28">
        <v>12496456.87535</v>
      </c>
    </row>
    <row r="43" spans="1:7" x14ac:dyDescent="0.25">
      <c r="A43" s="29" t="s">
        <v>878</v>
      </c>
      <c r="B43" s="25">
        <f>'[1]LEA Unrestricted FB Test'!AG44</f>
        <v>1009516</v>
      </c>
      <c r="C43" s="76">
        <v>1009516</v>
      </c>
      <c r="D43" s="25">
        <f>'[1]LEA Unrestricted FB Test'!AN44</f>
        <v>803364.77549999999</v>
      </c>
      <c r="E43" s="26">
        <v>1772608</v>
      </c>
      <c r="F43" s="27">
        <v>1772608</v>
      </c>
      <c r="G43" s="28">
        <v>786376.74009999994</v>
      </c>
    </row>
    <row r="44" spans="1:7" x14ac:dyDescent="0.25">
      <c r="A44" s="29" t="s">
        <v>879</v>
      </c>
      <c r="B44" s="25">
        <f>'[1]LEA Unrestricted FB Test'!AG45</f>
        <v>10980214</v>
      </c>
      <c r="C44" s="76">
        <v>10932432</v>
      </c>
      <c r="D44" s="25">
        <f>'[1]LEA Unrestricted FB Test'!AN45</f>
        <v>2283150.24945</v>
      </c>
      <c r="E44" s="26">
        <v>6182974</v>
      </c>
      <c r="F44" s="27">
        <v>6126203</v>
      </c>
      <c r="G44" s="28">
        <v>2266533.1905999999</v>
      </c>
    </row>
    <row r="45" spans="1:7" x14ac:dyDescent="0.25">
      <c r="A45" s="29" t="s">
        <v>880</v>
      </c>
      <c r="B45" s="25">
        <f>'[1]LEA Unrestricted FB Test'!AG46</f>
        <v>2960076</v>
      </c>
      <c r="C45" s="76">
        <v>2960076</v>
      </c>
      <c r="D45" s="25">
        <f>'[1]LEA Unrestricted FB Test'!AN46</f>
        <v>448801.28265000001</v>
      </c>
      <c r="E45" s="26">
        <v>588558</v>
      </c>
      <c r="F45" s="27">
        <v>588558</v>
      </c>
      <c r="G45" s="28">
        <v>497822.62459999998</v>
      </c>
    </row>
    <row r="46" spans="1:7" x14ac:dyDescent="0.25">
      <c r="A46" s="29" t="s">
        <v>881</v>
      </c>
      <c r="B46" s="25">
        <f>'[1]LEA Unrestricted FB Test'!AG47</f>
        <v>2797928</v>
      </c>
      <c r="C46" s="76">
        <v>2797928</v>
      </c>
      <c r="D46" s="25">
        <f>'[1]LEA Unrestricted FB Test'!AN47</f>
        <v>850119.73269999993</v>
      </c>
      <c r="E46" s="26">
        <v>1736651</v>
      </c>
      <c r="F46" s="27">
        <v>1631960</v>
      </c>
      <c r="G46" s="28">
        <v>823121.28639999998</v>
      </c>
    </row>
    <row r="47" spans="1:7" x14ac:dyDescent="0.25">
      <c r="A47" s="29" t="s">
        <v>882</v>
      </c>
      <c r="B47" s="25">
        <f>'[1]LEA Unrestricted FB Test'!AG48</f>
        <v>20980793</v>
      </c>
      <c r="C47" s="76">
        <v>20586426</v>
      </c>
      <c r="D47" s="25">
        <f>'[1]LEA Unrestricted FB Test'!AN48</f>
        <v>7308894.0225</v>
      </c>
      <c r="E47" s="26">
        <v>12900153</v>
      </c>
      <c r="F47" s="27">
        <v>12674062</v>
      </c>
      <c r="G47" s="28">
        <v>7189265.3931</v>
      </c>
    </row>
    <row r="48" spans="1:7" x14ac:dyDescent="0.25">
      <c r="A48" s="29" t="s">
        <v>883</v>
      </c>
      <c r="B48" s="25">
        <f>'[1]LEA Unrestricted FB Test'!AG49</f>
        <v>226469984</v>
      </c>
      <c r="C48" s="76">
        <v>207960393</v>
      </c>
      <c r="D48" s="25">
        <f>'[1]LEA Unrestricted FB Test'!AN49</f>
        <v>53699411.3068</v>
      </c>
      <c r="E48" s="26">
        <v>177888208</v>
      </c>
      <c r="F48" s="27">
        <v>171400666</v>
      </c>
      <c r="G48" s="28">
        <v>52332336.522199996</v>
      </c>
    </row>
    <row r="49" spans="1:7" x14ac:dyDescent="0.25">
      <c r="A49" s="29" t="s">
        <v>36</v>
      </c>
      <c r="B49" s="25">
        <f>'[1]LEA Unrestricted FB Test'!AG50</f>
        <v>25174741</v>
      </c>
      <c r="C49" s="76">
        <v>25057232</v>
      </c>
      <c r="D49" s="25">
        <f>'[1]LEA Unrestricted FB Test'!AN50</f>
        <v>6383017.1880999999</v>
      </c>
      <c r="E49" s="26">
        <v>22951517</v>
      </c>
      <c r="F49" s="27">
        <v>22740570</v>
      </c>
      <c r="G49" s="28">
        <v>6047267.0418999996</v>
      </c>
    </row>
    <row r="50" spans="1:7" x14ac:dyDescent="0.25">
      <c r="A50" s="29" t="s">
        <v>37</v>
      </c>
      <c r="B50" s="25">
        <f>'[1]LEA Unrestricted FB Test'!AG51</f>
        <v>6333469</v>
      </c>
      <c r="C50" s="76">
        <v>6333469</v>
      </c>
      <c r="D50" s="25">
        <f>'[1]LEA Unrestricted FB Test'!AN51</f>
        <v>675625.18345000001</v>
      </c>
      <c r="E50" s="26">
        <v>5395470</v>
      </c>
      <c r="F50" s="27">
        <v>5395470</v>
      </c>
      <c r="G50" s="28">
        <v>643643.10640000005</v>
      </c>
    </row>
    <row r="51" spans="1:7" x14ac:dyDescent="0.25">
      <c r="A51" s="29" t="s">
        <v>38</v>
      </c>
      <c r="B51" s="25">
        <f>'[1]LEA Unrestricted FB Test'!AG52</f>
        <v>8361886</v>
      </c>
      <c r="C51" s="76">
        <v>8280901</v>
      </c>
      <c r="D51" s="25">
        <f>'[1]LEA Unrestricted FB Test'!AN52</f>
        <v>1084294.6085999999</v>
      </c>
      <c r="E51" s="26">
        <v>6586480</v>
      </c>
      <c r="F51" s="27">
        <v>6524690</v>
      </c>
      <c r="G51" s="28">
        <v>1052460.1808</v>
      </c>
    </row>
    <row r="52" spans="1:7" x14ac:dyDescent="0.25">
      <c r="A52" s="29" t="s">
        <v>884</v>
      </c>
      <c r="B52" s="25">
        <f>'[1]LEA Unrestricted FB Test'!AG53</f>
        <v>0</v>
      </c>
      <c r="C52" s="76"/>
      <c r="D52" s="25">
        <f>'[1]LEA Unrestricted FB Test'!AN53</f>
        <v>779405.19649999996</v>
      </c>
      <c r="E52" s="26">
        <v>3656234</v>
      </c>
      <c r="F52" s="27">
        <v>3467953</v>
      </c>
      <c r="G52" s="28">
        <v>1553098.8035500001</v>
      </c>
    </row>
    <row r="53" spans="1:7" x14ac:dyDescent="0.25">
      <c r="A53" s="29" t="s">
        <v>885</v>
      </c>
      <c r="B53" s="25">
        <f>'[1]LEA Unrestricted FB Test'!AG54</f>
        <v>0</v>
      </c>
      <c r="C53" s="76"/>
      <c r="D53" s="25">
        <f>'[1]LEA Unrestricted FB Test'!AN54</f>
        <v>361620.08574999997</v>
      </c>
      <c r="E53" s="26">
        <v>5892238</v>
      </c>
      <c r="F53" s="27">
        <v>5660205</v>
      </c>
      <c r="G53" s="28">
        <v>660207.18645000004</v>
      </c>
    </row>
    <row r="54" spans="1:7" x14ac:dyDescent="0.25">
      <c r="A54" s="29" t="s">
        <v>1005</v>
      </c>
      <c r="B54" s="25">
        <f>'[1]LEA Unrestricted FB Test'!AG55</f>
        <v>9985317</v>
      </c>
      <c r="C54" s="76">
        <v>9985317</v>
      </c>
      <c r="D54" s="25">
        <f>'[1]LEA Unrestricted FB Test'!AN55</f>
        <v>2306130.7202499998</v>
      </c>
      <c r="E54" s="26"/>
      <c r="F54" s="27"/>
      <c r="G54" s="28"/>
    </row>
    <row r="55" spans="1:7" x14ac:dyDescent="0.25">
      <c r="A55" s="29" t="s">
        <v>886</v>
      </c>
      <c r="B55" s="25">
        <f>'[1]LEA Unrestricted FB Test'!AG56</f>
        <v>150937705</v>
      </c>
      <c r="C55" s="76">
        <v>100529856</v>
      </c>
      <c r="D55" s="25">
        <f>'[1]LEA Unrestricted FB Test'!AN56</f>
        <v>36455271.347949997</v>
      </c>
      <c r="E55" s="26">
        <v>127669216</v>
      </c>
      <c r="F55" s="27">
        <v>102635215</v>
      </c>
      <c r="G55" s="28">
        <v>33738299.904749997</v>
      </c>
    </row>
    <row r="56" spans="1:7" x14ac:dyDescent="0.25">
      <c r="A56" s="29" t="s">
        <v>887</v>
      </c>
      <c r="B56" s="25">
        <f>'[1]LEA Unrestricted FB Test'!AG57</f>
        <v>21304554</v>
      </c>
      <c r="C56" s="76">
        <v>20840111</v>
      </c>
      <c r="D56" s="25">
        <f>'[1]LEA Unrestricted FB Test'!AN57</f>
        <v>2272154.3162500001</v>
      </c>
      <c r="E56" s="26">
        <v>12693141</v>
      </c>
      <c r="F56" s="27">
        <v>12326798</v>
      </c>
      <c r="G56" s="28">
        <v>2226987.3902500002</v>
      </c>
    </row>
    <row r="57" spans="1:7" x14ac:dyDescent="0.25">
      <c r="A57" s="29" t="s">
        <v>888</v>
      </c>
      <c r="B57" s="25">
        <f>'[1]LEA Unrestricted FB Test'!AG58</f>
        <v>18432031</v>
      </c>
      <c r="C57" s="76">
        <v>18429557</v>
      </c>
      <c r="D57" s="25">
        <f>'[1]LEA Unrestricted FB Test'!AN58</f>
        <v>7764499.7905999999</v>
      </c>
      <c r="E57" s="26">
        <v>15711369</v>
      </c>
      <c r="F57" s="27">
        <v>15691901</v>
      </c>
      <c r="G57" s="28">
        <v>7347558.8420500001</v>
      </c>
    </row>
    <row r="58" spans="1:7" x14ac:dyDescent="0.25">
      <c r="A58" s="29" t="s">
        <v>889</v>
      </c>
      <c r="B58" s="25">
        <f>'[1]LEA Unrestricted FB Test'!AG59</f>
        <v>31431594</v>
      </c>
      <c r="C58" s="76">
        <v>22961884</v>
      </c>
      <c r="D58" s="25">
        <f>'[1]LEA Unrestricted FB Test'!AN59</f>
        <v>10200293.9164</v>
      </c>
      <c r="E58" s="26">
        <v>24500665</v>
      </c>
      <c r="F58" s="27">
        <v>16722485</v>
      </c>
      <c r="G58" s="28">
        <v>9469422.7984999996</v>
      </c>
    </row>
    <row r="59" spans="1:7" x14ac:dyDescent="0.25">
      <c r="A59" s="29" t="s">
        <v>44</v>
      </c>
      <c r="B59" s="25">
        <f>'[1]LEA Unrestricted FB Test'!AG60</f>
        <v>7304233</v>
      </c>
      <c r="C59" s="76">
        <v>7304233</v>
      </c>
      <c r="D59" s="25">
        <f>'[1]LEA Unrestricted FB Test'!AN60</f>
        <v>4144537.0217999998</v>
      </c>
      <c r="E59" s="26">
        <v>6271603</v>
      </c>
      <c r="F59" s="27">
        <v>6271603</v>
      </c>
      <c r="G59" s="28">
        <v>4059986.6055000001</v>
      </c>
    </row>
    <row r="60" spans="1:7" x14ac:dyDescent="0.25">
      <c r="A60" s="29" t="s">
        <v>45</v>
      </c>
      <c r="B60" s="25">
        <f>'[1]LEA Unrestricted FB Test'!AG61</f>
        <v>5853422</v>
      </c>
      <c r="C60" s="76">
        <v>5853422</v>
      </c>
      <c r="D60" s="25">
        <f>'[1]LEA Unrestricted FB Test'!AN61</f>
        <v>2265864.3749000002</v>
      </c>
      <c r="E60" s="26">
        <v>7179015</v>
      </c>
      <c r="F60" s="27">
        <v>7179015</v>
      </c>
      <c r="G60" s="28">
        <v>2054032.3499499999</v>
      </c>
    </row>
    <row r="61" spans="1:7" x14ac:dyDescent="0.25">
      <c r="A61" s="29" t="s">
        <v>890</v>
      </c>
      <c r="B61" s="25">
        <f>'[1]LEA Unrestricted FB Test'!AG62</f>
        <v>4699450</v>
      </c>
      <c r="C61" s="76">
        <v>4657533</v>
      </c>
      <c r="D61" s="25">
        <f>'[1]LEA Unrestricted FB Test'!AN62</f>
        <v>1147145.4582</v>
      </c>
      <c r="E61" s="26">
        <v>950745</v>
      </c>
      <c r="F61" s="27">
        <v>787826</v>
      </c>
      <c r="G61" s="28">
        <v>1314751.1807500001</v>
      </c>
    </row>
    <row r="62" spans="1:7" x14ac:dyDescent="0.25">
      <c r="A62" s="29" t="s">
        <v>891</v>
      </c>
      <c r="B62" s="25">
        <f>'[1]LEA Unrestricted FB Test'!AG63</f>
        <v>86760998</v>
      </c>
      <c r="C62" s="76">
        <v>75453478</v>
      </c>
      <c r="D62" s="25">
        <f>'[1]LEA Unrestricted FB Test'!AN63</f>
        <v>24256739.421599999</v>
      </c>
      <c r="E62" s="26">
        <v>65933314</v>
      </c>
      <c r="F62" s="27">
        <v>60864694</v>
      </c>
      <c r="G62" s="28">
        <v>22415507.75065</v>
      </c>
    </row>
    <row r="63" spans="1:7" x14ac:dyDescent="0.25">
      <c r="A63" s="30" t="s">
        <v>892</v>
      </c>
      <c r="B63" s="25">
        <f>'[1]LEA Unrestricted FB Test'!AG64</f>
        <v>16948426</v>
      </c>
      <c r="C63" s="77">
        <v>16611274</v>
      </c>
      <c r="D63" s="25">
        <f>'[1]LEA Unrestricted FB Test'!AN64</f>
        <v>7226902.45725</v>
      </c>
      <c r="E63" s="26">
        <v>12872246</v>
      </c>
      <c r="F63" s="27">
        <v>11093425</v>
      </c>
      <c r="G63" s="28">
        <v>6736294.9454499995</v>
      </c>
    </row>
    <row r="64" spans="1:7" x14ac:dyDescent="0.25">
      <c r="A64" s="29" t="s">
        <v>893</v>
      </c>
      <c r="B64" s="25">
        <f>'[1]LEA Unrestricted FB Test'!AG65</f>
        <v>14441550</v>
      </c>
      <c r="C64" s="76">
        <v>14383354</v>
      </c>
      <c r="D64" s="25">
        <f>'[1]LEA Unrestricted FB Test'!AN65</f>
        <v>1899191.6026999999</v>
      </c>
      <c r="E64" s="26">
        <v>12639099</v>
      </c>
      <c r="F64" s="27">
        <v>12577088</v>
      </c>
      <c r="G64" s="28">
        <v>1811893.6608499999</v>
      </c>
    </row>
    <row r="65" spans="1:7" x14ac:dyDescent="0.25">
      <c r="A65" s="29" t="s">
        <v>894</v>
      </c>
      <c r="B65" s="25">
        <f>'[1]LEA Unrestricted FB Test'!AG66</f>
        <v>19843670</v>
      </c>
      <c r="C65" s="76">
        <v>15285721</v>
      </c>
      <c r="D65" s="25">
        <f>'[1]LEA Unrestricted FB Test'!AN66</f>
        <v>2388968.2386500002</v>
      </c>
      <c r="E65" s="26">
        <v>14609025</v>
      </c>
      <c r="F65" s="27">
        <v>10326266</v>
      </c>
      <c r="G65" s="28">
        <v>2322583.7197500002</v>
      </c>
    </row>
    <row r="66" spans="1:7" x14ac:dyDescent="0.25">
      <c r="A66" s="29" t="s">
        <v>895</v>
      </c>
      <c r="B66" s="25">
        <f>'[1]LEA Unrestricted FB Test'!AG67</f>
        <v>52089114</v>
      </c>
      <c r="C66" s="76">
        <v>38446406</v>
      </c>
      <c r="D66" s="25">
        <f>'[1]LEA Unrestricted FB Test'!AN67</f>
        <v>16737354.1293</v>
      </c>
      <c r="E66" s="26">
        <v>46518549</v>
      </c>
      <c r="F66" s="27">
        <v>43344184</v>
      </c>
      <c r="G66" s="28">
        <v>15624175.1624</v>
      </c>
    </row>
    <row r="67" spans="1:7" x14ac:dyDescent="0.25">
      <c r="A67" s="30" t="s">
        <v>896</v>
      </c>
      <c r="B67" s="25">
        <f>'[1]LEA Unrestricted FB Test'!AG68</f>
        <v>10775896</v>
      </c>
      <c r="C67" s="77">
        <v>10747206</v>
      </c>
      <c r="D67" s="25">
        <f>'[1]LEA Unrestricted FB Test'!AN68</f>
        <v>2894193.4427</v>
      </c>
      <c r="E67" s="26">
        <v>5052689</v>
      </c>
      <c r="F67" s="27">
        <v>4903985</v>
      </c>
      <c r="G67" s="28">
        <v>3020517.60115</v>
      </c>
    </row>
    <row r="68" spans="1:7" x14ac:dyDescent="0.25">
      <c r="A68" s="29" t="s">
        <v>897</v>
      </c>
      <c r="B68" s="25">
        <f>'[1]LEA Unrestricted FB Test'!AG69</f>
        <v>14854272</v>
      </c>
      <c r="C68" s="76">
        <v>14804272</v>
      </c>
      <c r="D68" s="25">
        <f>'[1]LEA Unrestricted FB Test'!AN69</f>
        <v>2617433.98245</v>
      </c>
      <c r="E68" s="26">
        <v>7301038</v>
      </c>
      <c r="F68" s="27">
        <v>7301038</v>
      </c>
      <c r="G68" s="28">
        <v>2701676.0221500001</v>
      </c>
    </row>
    <row r="69" spans="1:7" x14ac:dyDescent="0.25">
      <c r="A69" s="29" t="s">
        <v>898</v>
      </c>
      <c r="B69" s="25">
        <f>'[1]LEA Unrestricted FB Test'!AG70</f>
        <v>3630395</v>
      </c>
      <c r="C69" s="76">
        <v>3630395</v>
      </c>
      <c r="D69" s="25">
        <f>'[1]LEA Unrestricted FB Test'!AN70</f>
        <v>755963.20204999996</v>
      </c>
      <c r="E69" s="26">
        <v>2023151</v>
      </c>
      <c r="F69" s="27">
        <v>2023151</v>
      </c>
      <c r="G69" s="28">
        <v>755036.44790000003</v>
      </c>
    </row>
    <row r="70" spans="1:7" x14ac:dyDescent="0.25">
      <c r="A70" s="29" t="s">
        <v>899</v>
      </c>
      <c r="B70" s="25">
        <f>'[1]LEA Unrestricted FB Test'!AG71</f>
        <v>23654001</v>
      </c>
      <c r="C70" s="76">
        <v>23611694</v>
      </c>
      <c r="D70" s="25">
        <f>'[1]LEA Unrestricted FB Test'!AN71</f>
        <v>4842560.0758499997</v>
      </c>
      <c r="E70" s="26">
        <v>20688780</v>
      </c>
      <c r="F70" s="27">
        <v>20675179</v>
      </c>
      <c r="G70" s="28">
        <v>4612417.1698500002</v>
      </c>
    </row>
    <row r="71" spans="1:7" x14ac:dyDescent="0.25">
      <c r="A71" s="29" t="s">
        <v>900</v>
      </c>
      <c r="B71" s="25">
        <f>'[1]LEA Unrestricted FB Test'!AG72</f>
        <v>32062006</v>
      </c>
      <c r="C71" s="76">
        <v>31797856</v>
      </c>
      <c r="D71" s="25">
        <f>'[1]LEA Unrestricted FB Test'!AN72</f>
        <v>8955748.3088499997</v>
      </c>
      <c r="E71" s="26">
        <v>21210517</v>
      </c>
      <c r="F71" s="27">
        <v>21041943</v>
      </c>
      <c r="G71" s="28">
        <v>8624922.2755500004</v>
      </c>
    </row>
    <row r="72" spans="1:7" x14ac:dyDescent="0.25">
      <c r="A72" s="29" t="s">
        <v>901</v>
      </c>
      <c r="B72" s="25">
        <f>'[1]LEA Unrestricted FB Test'!AG76</f>
        <v>25227067</v>
      </c>
      <c r="C72" s="76">
        <v>25227067</v>
      </c>
      <c r="D72" s="25">
        <f>'[1]LEA Unrestricted FB Test'!AN76</f>
        <v>9651463.6613500006</v>
      </c>
      <c r="E72" s="26">
        <v>7126478</v>
      </c>
      <c r="F72" s="27">
        <v>7126478</v>
      </c>
      <c r="G72" s="28">
        <v>10486237.826400001</v>
      </c>
    </row>
    <row r="73" spans="1:7" x14ac:dyDescent="0.25">
      <c r="A73" s="29" t="s">
        <v>902</v>
      </c>
      <c r="B73" s="25">
        <f>'[1]LEA Unrestricted FB Test'!AG77</f>
        <v>41233369</v>
      </c>
      <c r="C73" s="76">
        <v>40518867</v>
      </c>
      <c r="D73" s="25">
        <f>'[1]LEA Unrestricted FB Test'!AN77</f>
        <v>10971644.002900001</v>
      </c>
      <c r="E73" s="26">
        <v>33624703</v>
      </c>
      <c r="F73" s="27">
        <v>33623832</v>
      </c>
      <c r="G73" s="28">
        <v>10335381.3598</v>
      </c>
    </row>
    <row r="74" spans="1:7" x14ac:dyDescent="0.25">
      <c r="A74" s="29" t="s">
        <v>903</v>
      </c>
      <c r="B74" s="25">
        <f>'[1]LEA Unrestricted FB Test'!AG78</f>
        <v>92195102</v>
      </c>
      <c r="C74" s="76">
        <v>16171497</v>
      </c>
      <c r="D74" s="25">
        <f>'[1]LEA Unrestricted FB Test'!AN78</f>
        <v>25980247.4925</v>
      </c>
      <c r="E74" s="26">
        <v>57726136</v>
      </c>
      <c r="F74" s="27">
        <v>16030381</v>
      </c>
      <c r="G74" s="28">
        <v>25233056.113649998</v>
      </c>
    </row>
    <row r="75" spans="1:7" x14ac:dyDescent="0.25">
      <c r="A75" s="29" t="s">
        <v>904</v>
      </c>
      <c r="B75" s="25">
        <f>'[1]LEA Unrestricted FB Test'!AG79</f>
        <v>94631244</v>
      </c>
      <c r="C75" s="76">
        <v>94631244</v>
      </c>
      <c r="D75" s="25">
        <f>'[1]LEA Unrestricted FB Test'!AN79</f>
        <v>24486240.251199998</v>
      </c>
      <c r="E75" s="26">
        <v>81237752</v>
      </c>
      <c r="F75" s="27">
        <v>81237752</v>
      </c>
      <c r="G75" s="28">
        <v>23011758.779800002</v>
      </c>
    </row>
    <row r="76" spans="1:7" x14ac:dyDescent="0.25">
      <c r="A76" s="29" t="s">
        <v>905</v>
      </c>
      <c r="B76" s="25">
        <f>'[1]LEA Unrestricted FB Test'!AG80</f>
        <v>8665306</v>
      </c>
      <c r="C76" s="76">
        <v>8539694</v>
      </c>
      <c r="D76" s="25">
        <f>'[1]LEA Unrestricted FB Test'!AN80</f>
        <v>1664906.6041999999</v>
      </c>
      <c r="E76" s="26">
        <v>5343607</v>
      </c>
      <c r="F76" s="27">
        <v>5343607</v>
      </c>
      <c r="G76" s="28">
        <v>1493509.2322499999</v>
      </c>
    </row>
    <row r="77" spans="1:7" x14ac:dyDescent="0.25">
      <c r="A77" s="29" t="s">
        <v>906</v>
      </c>
      <c r="B77" s="25">
        <f>'[1]LEA Unrestricted FB Test'!AG81</f>
        <v>1863435</v>
      </c>
      <c r="C77" s="76">
        <v>1863435</v>
      </c>
      <c r="D77" s="25">
        <f>'[1]LEA Unrestricted FB Test'!AN81</f>
        <v>268871.57500000001</v>
      </c>
      <c r="E77" s="26">
        <v>4007404</v>
      </c>
      <c r="F77" s="27">
        <v>3990718</v>
      </c>
      <c r="G77" s="28">
        <v>285451.85690000001</v>
      </c>
    </row>
    <row r="78" spans="1:7" x14ac:dyDescent="0.25">
      <c r="A78" s="29" t="s">
        <v>907</v>
      </c>
      <c r="B78" s="25">
        <f>'[1]LEA Unrestricted FB Test'!AG82</f>
        <v>15117350</v>
      </c>
      <c r="C78" s="76">
        <v>13600068</v>
      </c>
      <c r="D78" s="25">
        <f>'[1]LEA Unrestricted FB Test'!AN82</f>
        <v>3815199.0180500001</v>
      </c>
      <c r="E78" s="26">
        <v>7194988</v>
      </c>
      <c r="F78" s="27">
        <v>7194988</v>
      </c>
      <c r="G78" s="28">
        <v>3664999.5385500002</v>
      </c>
    </row>
    <row r="79" spans="1:7" x14ac:dyDescent="0.25">
      <c r="A79" s="29" t="s">
        <v>908</v>
      </c>
      <c r="B79" s="25">
        <f>'[1]LEA Unrestricted FB Test'!AG83</f>
        <v>20911037</v>
      </c>
      <c r="C79" s="76">
        <v>20905837</v>
      </c>
      <c r="D79" s="25">
        <f>'[1]LEA Unrestricted FB Test'!AN83</f>
        <v>7041520.1398499999</v>
      </c>
      <c r="E79" s="26">
        <v>17885619</v>
      </c>
      <c r="F79" s="27">
        <v>16348255</v>
      </c>
      <c r="G79" s="28">
        <v>6561096.5528499996</v>
      </c>
    </row>
    <row r="80" spans="1:7" x14ac:dyDescent="0.25">
      <c r="A80" s="29" t="s">
        <v>909</v>
      </c>
      <c r="B80" s="25">
        <f>'[1]LEA Unrestricted FB Test'!AG84</f>
        <v>6977071</v>
      </c>
      <c r="C80" s="76">
        <v>6977071</v>
      </c>
      <c r="D80" s="25">
        <f>'[1]LEA Unrestricted FB Test'!AN84</f>
        <v>2387244.42845</v>
      </c>
      <c r="E80" s="26">
        <v>5502965</v>
      </c>
      <c r="F80" s="27">
        <v>5502965</v>
      </c>
      <c r="G80" s="28">
        <v>2381107.176</v>
      </c>
    </row>
    <row r="81" spans="1:7" x14ac:dyDescent="0.25">
      <c r="A81" s="29" t="s">
        <v>910</v>
      </c>
      <c r="B81" s="25">
        <f>'[1]LEA Unrestricted FB Test'!AG85</f>
        <v>18225006</v>
      </c>
      <c r="C81" s="76">
        <v>18225006</v>
      </c>
      <c r="D81" s="25">
        <f>'[1]LEA Unrestricted FB Test'!AN85</f>
        <v>1971780.7637499999</v>
      </c>
      <c r="E81" s="26">
        <v>13040400</v>
      </c>
      <c r="F81" s="27">
        <v>12669654</v>
      </c>
      <c r="G81" s="28">
        <v>1821927.1875</v>
      </c>
    </row>
    <row r="82" spans="1:7" x14ac:dyDescent="0.25">
      <c r="A82" s="29" t="s">
        <v>911</v>
      </c>
      <c r="B82" s="25">
        <f>'[1]LEA Unrestricted FB Test'!AG86</f>
        <v>23487025</v>
      </c>
      <c r="C82" s="76">
        <v>23484485</v>
      </c>
      <c r="D82" s="25">
        <f>'[1]LEA Unrestricted FB Test'!AN86</f>
        <v>7401245.7753499998</v>
      </c>
      <c r="E82" s="26">
        <v>19437630</v>
      </c>
      <c r="F82" s="27">
        <v>19436595</v>
      </c>
      <c r="G82" s="28">
        <v>6626828.1246999996</v>
      </c>
    </row>
    <row r="83" spans="1:7" x14ac:dyDescent="0.25">
      <c r="A83" s="29" t="s">
        <v>912</v>
      </c>
      <c r="B83" s="25">
        <f>'[1]LEA Unrestricted FB Test'!AG87</f>
        <v>18538332</v>
      </c>
      <c r="C83" s="76">
        <v>18350667</v>
      </c>
      <c r="D83" s="25">
        <f>'[1]LEA Unrestricted FB Test'!AN87</f>
        <v>9017595.9765499998</v>
      </c>
      <c r="E83" s="26">
        <v>13508665</v>
      </c>
      <c r="F83" s="27">
        <v>13442293</v>
      </c>
      <c r="G83" s="28">
        <v>8470129.7589999996</v>
      </c>
    </row>
    <row r="84" spans="1:7" x14ac:dyDescent="0.25">
      <c r="A84" s="29" t="s">
        <v>913</v>
      </c>
      <c r="B84" s="25">
        <f>'[1]LEA Unrestricted FB Test'!AG88</f>
        <v>17356094</v>
      </c>
      <c r="C84" s="76">
        <v>17141354</v>
      </c>
      <c r="D84" s="25">
        <f>'[1]LEA Unrestricted FB Test'!AN88</f>
        <v>6098287.0007499997</v>
      </c>
      <c r="E84" s="26">
        <v>16234258</v>
      </c>
      <c r="F84" s="27">
        <v>15170246</v>
      </c>
      <c r="G84" s="28">
        <v>5867363.4488000004</v>
      </c>
    </row>
    <row r="85" spans="1:7" x14ac:dyDescent="0.25">
      <c r="A85" s="29" t="s">
        <v>914</v>
      </c>
      <c r="B85" s="25">
        <f>'[1]LEA Unrestricted FB Test'!AG89</f>
        <v>41641321</v>
      </c>
      <c r="C85" s="76">
        <v>39547761</v>
      </c>
      <c r="D85" s="25">
        <f>'[1]LEA Unrestricted FB Test'!AN89</f>
        <v>10290206.06215</v>
      </c>
      <c r="E85" s="26">
        <v>25374378</v>
      </c>
      <c r="F85" s="27">
        <v>23373417</v>
      </c>
      <c r="G85" s="28">
        <v>10231501.761600001</v>
      </c>
    </row>
    <row r="86" spans="1:7" x14ac:dyDescent="0.25">
      <c r="A86" s="29" t="s">
        <v>915</v>
      </c>
      <c r="B86" s="25">
        <f>'[1]LEA Unrestricted FB Test'!AG90</f>
        <v>5957302</v>
      </c>
      <c r="C86" s="76">
        <v>5441127</v>
      </c>
      <c r="D86" s="25">
        <f>'[1]LEA Unrestricted FB Test'!AN90</f>
        <v>2619209.0638000001</v>
      </c>
      <c r="E86" s="26">
        <v>3948548</v>
      </c>
      <c r="F86" s="27">
        <v>3917997</v>
      </c>
      <c r="G86" s="28">
        <v>2570753.2455500001</v>
      </c>
    </row>
    <row r="87" spans="1:7" x14ac:dyDescent="0.25">
      <c r="A87" s="29" t="s">
        <v>916</v>
      </c>
      <c r="B87" s="25">
        <f>'[1]LEA Unrestricted FB Test'!AG91</f>
        <v>11469935</v>
      </c>
      <c r="C87" s="76">
        <v>11250174</v>
      </c>
      <c r="D87" s="25">
        <f>'[1]LEA Unrestricted FB Test'!AN91</f>
        <v>2592280.4645500001</v>
      </c>
      <c r="E87" s="26">
        <v>6856229</v>
      </c>
      <c r="F87" s="27">
        <v>6856229</v>
      </c>
      <c r="G87" s="28">
        <v>2496491.7953499998</v>
      </c>
    </row>
    <row r="88" spans="1:7" x14ac:dyDescent="0.25">
      <c r="A88" s="29" t="s">
        <v>917</v>
      </c>
      <c r="B88" s="25">
        <f>'[1]LEA Unrestricted FB Test'!AG92</f>
        <v>12124004</v>
      </c>
      <c r="C88" s="76">
        <v>12124004</v>
      </c>
      <c r="D88" s="25">
        <f>'[1]LEA Unrestricted FB Test'!AN92</f>
        <v>4079047.8945999998</v>
      </c>
      <c r="E88" s="26">
        <v>11245207</v>
      </c>
      <c r="F88" s="27">
        <v>11245207</v>
      </c>
      <c r="G88" s="28">
        <v>3945601.4611999998</v>
      </c>
    </row>
    <row r="89" spans="1:7" x14ac:dyDescent="0.25">
      <c r="A89" s="29" t="s">
        <v>918</v>
      </c>
      <c r="B89" s="25">
        <f>'[1]LEA Unrestricted FB Test'!AG93</f>
        <v>27760209</v>
      </c>
      <c r="C89" s="76">
        <v>27760209</v>
      </c>
      <c r="D89" s="25">
        <f>'[1]LEA Unrestricted FB Test'!AN93</f>
        <v>7713595.3688500002</v>
      </c>
      <c r="E89" s="26">
        <v>23551426</v>
      </c>
      <c r="F89" s="27">
        <v>23466782</v>
      </c>
      <c r="G89" s="28">
        <v>6945250.9129499998</v>
      </c>
    </row>
    <row r="90" spans="1:7" x14ac:dyDescent="0.25">
      <c r="A90" s="29" t="s">
        <v>74</v>
      </c>
      <c r="B90" s="25">
        <f>'[1]LEA Unrestricted FB Test'!AG94</f>
        <v>38751192</v>
      </c>
      <c r="C90" s="76">
        <v>37730200</v>
      </c>
      <c r="D90" s="25">
        <f>'[1]LEA Unrestricted FB Test'!AN94</f>
        <v>14416210.5416</v>
      </c>
      <c r="E90" s="26">
        <v>39092025</v>
      </c>
      <c r="F90" s="27">
        <v>34464696</v>
      </c>
      <c r="G90" s="28">
        <v>13557089.53585</v>
      </c>
    </row>
    <row r="91" spans="1:7" x14ac:dyDescent="0.25">
      <c r="A91" s="29" t="s">
        <v>919</v>
      </c>
      <c r="B91" s="25">
        <f>'[1]LEA Unrestricted FB Test'!AG95</f>
        <v>39593027</v>
      </c>
      <c r="C91" s="76">
        <v>39593027</v>
      </c>
      <c r="D91" s="25">
        <f>'[1]LEA Unrestricted FB Test'!AN95</f>
        <v>13972422.294600001</v>
      </c>
      <c r="E91" s="26">
        <v>32602485</v>
      </c>
      <c r="F91" s="27">
        <v>32602485</v>
      </c>
      <c r="G91" s="28">
        <v>11673951.42585</v>
      </c>
    </row>
    <row r="92" spans="1:7" x14ac:dyDescent="0.25">
      <c r="A92" s="29" t="s">
        <v>920</v>
      </c>
      <c r="B92" s="25">
        <f>'[1]LEA Unrestricted FB Test'!AG96</f>
        <v>2387456</v>
      </c>
      <c r="C92" s="76">
        <v>2379194</v>
      </c>
      <c r="D92" s="25">
        <f>'[1]LEA Unrestricted FB Test'!AN96</f>
        <v>230119.66529999999</v>
      </c>
      <c r="E92" s="26">
        <v>227870</v>
      </c>
      <c r="F92" s="27">
        <v>219607</v>
      </c>
      <c r="G92" s="28">
        <v>120986.71094999999</v>
      </c>
    </row>
    <row r="93" spans="1:7" x14ac:dyDescent="0.25">
      <c r="C93" s="17"/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3C52-F57D-4545-AE50-9AA716828161}">
  <sheetPr>
    <pageSetUpPr fitToPage="1"/>
  </sheetPr>
  <dimension ref="A1:Q89"/>
  <sheetViews>
    <sheetView workbookViewId="0">
      <selection activeCell="F24" sqref="F24"/>
    </sheetView>
  </sheetViews>
  <sheetFormatPr defaultRowHeight="18.75" x14ac:dyDescent="0.3"/>
  <cols>
    <col min="1" max="1" width="51.7109375" style="37" customWidth="1"/>
    <col min="2" max="2" width="28.85546875" style="38" customWidth="1"/>
    <col min="3" max="3" width="33.7109375" style="39" customWidth="1"/>
    <col min="4" max="7" width="9.140625" style="34"/>
    <col min="8" max="8" width="10.140625" style="34" bestFit="1" customWidth="1"/>
    <col min="9" max="9" width="12.5703125" style="34" bestFit="1" customWidth="1"/>
    <col min="10" max="16" width="9.140625" style="34"/>
    <col min="17" max="17" width="12.7109375" style="34" bestFit="1" customWidth="1"/>
    <col min="18" max="16384" width="9.140625" style="34"/>
  </cols>
  <sheetData>
    <row r="1" spans="1:17" x14ac:dyDescent="0.3">
      <c r="A1" s="32" t="s">
        <v>1006</v>
      </c>
      <c r="B1" s="33"/>
      <c r="C1" s="33"/>
    </row>
    <row r="2" spans="1:17" ht="19.5" thickBot="1" x14ac:dyDescent="0.35">
      <c r="A2" s="35" t="s">
        <v>921</v>
      </c>
      <c r="B2" s="36" t="s">
        <v>922</v>
      </c>
      <c r="C2" s="36" t="s">
        <v>923</v>
      </c>
    </row>
    <row r="3" spans="1:17" ht="19.5" thickTop="1" x14ac:dyDescent="0.3"/>
    <row r="4" spans="1:17" x14ac:dyDescent="0.3">
      <c r="A4" s="37" t="s">
        <v>924</v>
      </c>
      <c r="B4" s="38">
        <v>204</v>
      </c>
      <c r="C4" s="39">
        <v>51129.441078431402</v>
      </c>
    </row>
    <row r="5" spans="1:17" x14ac:dyDescent="0.3">
      <c r="A5" s="37" t="s">
        <v>925</v>
      </c>
      <c r="B5" s="38">
        <v>1363</v>
      </c>
      <c r="C5" s="39">
        <v>56165.637564196601</v>
      </c>
    </row>
    <row r="6" spans="1:17" x14ac:dyDescent="0.3">
      <c r="A6" s="37" t="s">
        <v>926</v>
      </c>
      <c r="B6" s="38">
        <v>62</v>
      </c>
      <c r="C6" s="39">
        <v>49472.387096774197</v>
      </c>
    </row>
    <row r="7" spans="1:17" x14ac:dyDescent="0.3">
      <c r="A7" s="37" t="s">
        <v>927</v>
      </c>
      <c r="B7" s="38">
        <v>594</v>
      </c>
      <c r="C7" s="39">
        <v>53963.298148148097</v>
      </c>
    </row>
    <row r="8" spans="1:17" x14ac:dyDescent="0.3">
      <c r="A8" s="37" t="s">
        <v>928</v>
      </c>
      <c r="B8" s="38">
        <v>190</v>
      </c>
      <c r="C8" s="39">
        <v>52425.8023157895</v>
      </c>
    </row>
    <row r="9" spans="1:17" x14ac:dyDescent="0.3">
      <c r="A9" s="37" t="s">
        <v>929</v>
      </c>
      <c r="B9" s="38">
        <v>150</v>
      </c>
      <c r="C9" s="39">
        <v>53517.620533333298</v>
      </c>
    </row>
    <row r="10" spans="1:17" x14ac:dyDescent="0.3">
      <c r="A10" s="37" t="s">
        <v>930</v>
      </c>
      <c r="B10" s="38">
        <v>176</v>
      </c>
      <c r="C10" s="39">
        <v>55150.324886363604</v>
      </c>
    </row>
    <row r="11" spans="1:17" x14ac:dyDescent="0.3">
      <c r="A11" s="37" t="s">
        <v>931</v>
      </c>
      <c r="B11" s="38">
        <v>681</v>
      </c>
      <c r="C11" s="39">
        <v>52521.079970631399</v>
      </c>
    </row>
    <row r="12" spans="1:17" x14ac:dyDescent="0.3">
      <c r="A12" s="37" t="s">
        <v>932</v>
      </c>
      <c r="B12" s="38">
        <v>122</v>
      </c>
      <c r="C12" s="39">
        <v>50107.629836065586</v>
      </c>
    </row>
    <row r="13" spans="1:17" x14ac:dyDescent="0.3">
      <c r="A13" s="37" t="s">
        <v>933</v>
      </c>
      <c r="B13" s="38">
        <v>128</v>
      </c>
      <c r="C13" s="39">
        <v>51659.203828124999</v>
      </c>
      <c r="H13" s="41"/>
      <c r="Q13" s="49"/>
    </row>
    <row r="14" spans="1:17" x14ac:dyDescent="0.3">
      <c r="A14" s="37" t="s">
        <v>934</v>
      </c>
      <c r="B14" s="38">
        <v>83</v>
      </c>
      <c r="C14" s="39">
        <v>51594.350481927744</v>
      </c>
      <c r="H14" s="41"/>
      <c r="Q14" s="49"/>
    </row>
    <row r="15" spans="1:17" x14ac:dyDescent="0.3">
      <c r="A15" s="37" t="s">
        <v>935</v>
      </c>
      <c r="B15" s="38">
        <v>1508</v>
      </c>
      <c r="C15" s="39">
        <v>56357.407891246701</v>
      </c>
      <c r="H15" s="41"/>
    </row>
    <row r="16" spans="1:17" x14ac:dyDescent="0.3">
      <c r="A16" s="37" t="s">
        <v>936</v>
      </c>
      <c r="B16" s="38">
        <v>2058</v>
      </c>
      <c r="C16" s="39">
        <v>55454.816146743899</v>
      </c>
      <c r="H16" s="41"/>
    </row>
    <row r="17" spans="1:8" x14ac:dyDescent="0.3">
      <c r="A17" s="37" t="s">
        <v>937</v>
      </c>
      <c r="B17" s="38">
        <v>94</v>
      </c>
      <c r="C17" s="39">
        <v>54660.8160638298</v>
      </c>
      <c r="H17" s="41"/>
    </row>
    <row r="18" spans="1:8" x14ac:dyDescent="0.3">
      <c r="A18" s="37" t="s">
        <v>938</v>
      </c>
      <c r="B18" s="38">
        <v>3354</v>
      </c>
      <c r="C18" s="39">
        <v>57474.933047108098</v>
      </c>
      <c r="H18" s="41"/>
    </row>
    <row r="19" spans="1:8" x14ac:dyDescent="0.3">
      <c r="A19" s="37" t="s">
        <v>939</v>
      </c>
      <c r="B19" s="38">
        <v>465</v>
      </c>
      <c r="C19" s="39">
        <v>55147.484322580603</v>
      </c>
      <c r="H19" s="41"/>
    </row>
    <row r="20" spans="1:8" x14ac:dyDescent="0.3">
      <c r="A20" s="37" t="s">
        <v>940</v>
      </c>
      <c r="B20" s="38">
        <v>276</v>
      </c>
      <c r="C20" s="39">
        <v>53415.209855072499</v>
      </c>
      <c r="H20" s="41"/>
    </row>
    <row r="21" spans="1:8" x14ac:dyDescent="0.3">
      <c r="A21" s="37" t="s">
        <v>941</v>
      </c>
      <c r="B21" s="38">
        <v>410</v>
      </c>
      <c r="C21" s="39">
        <v>52198.6</v>
      </c>
      <c r="H21" s="41"/>
    </row>
    <row r="22" spans="1:8" x14ac:dyDescent="0.3">
      <c r="A22" s="37" t="s">
        <v>942</v>
      </c>
      <c r="B22" s="38">
        <v>232</v>
      </c>
      <c r="C22" s="39">
        <v>53358.405172413812</v>
      </c>
      <c r="E22" s="50"/>
      <c r="H22" s="41"/>
    </row>
    <row r="23" spans="1:8" x14ac:dyDescent="0.3">
      <c r="A23" s="37" t="s">
        <v>943</v>
      </c>
      <c r="B23" s="38">
        <v>264</v>
      </c>
      <c r="C23" s="39">
        <v>49697.126931818202</v>
      </c>
      <c r="H23" s="41"/>
    </row>
    <row r="24" spans="1:8" x14ac:dyDescent="0.3">
      <c r="A24" s="37" t="s">
        <v>944</v>
      </c>
      <c r="B24" s="38">
        <v>614</v>
      </c>
      <c r="C24" s="39">
        <v>53361.713566775099</v>
      </c>
      <c r="H24" s="41"/>
    </row>
    <row r="25" spans="1:8" x14ac:dyDescent="0.3">
      <c r="A25" s="37" t="s">
        <v>945</v>
      </c>
      <c r="B25" s="38">
        <v>56</v>
      </c>
      <c r="C25" s="39">
        <v>49664.267857142899</v>
      </c>
      <c r="H25" s="41"/>
    </row>
    <row r="26" spans="1:8" x14ac:dyDescent="0.3">
      <c r="A26" s="37" t="s">
        <v>946</v>
      </c>
      <c r="B26" s="38">
        <v>171</v>
      </c>
      <c r="C26" s="39">
        <v>49469.921520467797</v>
      </c>
      <c r="H26" s="41"/>
    </row>
    <row r="27" spans="1:8" x14ac:dyDescent="0.3">
      <c r="A27" s="37" t="s">
        <v>947</v>
      </c>
      <c r="B27" s="38">
        <v>1355</v>
      </c>
      <c r="C27" s="39">
        <v>53207.887719557199</v>
      </c>
      <c r="H27" s="41"/>
    </row>
    <row r="28" spans="1:8" x14ac:dyDescent="0.3">
      <c r="A28" s="37" t="s">
        <v>948</v>
      </c>
      <c r="B28" s="38">
        <v>132</v>
      </c>
      <c r="C28" s="39">
        <v>54705.092727272699</v>
      </c>
      <c r="H28" s="41"/>
    </row>
    <row r="29" spans="1:8" x14ac:dyDescent="0.3">
      <c r="A29" s="37" t="s">
        <v>949</v>
      </c>
      <c r="B29" s="38">
        <v>230</v>
      </c>
      <c r="C29" s="39">
        <v>51887.313043478302</v>
      </c>
      <c r="H29" s="41"/>
    </row>
    <row r="30" spans="1:8" x14ac:dyDescent="0.3">
      <c r="A30" s="37" t="s">
        <v>950</v>
      </c>
      <c r="B30" s="38">
        <v>215</v>
      </c>
      <c r="C30" s="39">
        <v>56444.3633488372</v>
      </c>
      <c r="H30" s="41"/>
    </row>
    <row r="31" spans="1:8" x14ac:dyDescent="0.3">
      <c r="A31" s="37" t="s">
        <v>951</v>
      </c>
      <c r="B31" s="38">
        <v>1018</v>
      </c>
      <c r="C31" s="39">
        <v>51494.070648330024</v>
      </c>
      <c r="H31" s="41"/>
    </row>
    <row r="32" spans="1:8" x14ac:dyDescent="0.3">
      <c r="A32" s="37" t="s">
        <v>952</v>
      </c>
      <c r="B32" s="38">
        <v>61</v>
      </c>
      <c r="C32" s="39">
        <v>51605.967213114804</v>
      </c>
      <c r="E32" s="50"/>
      <c r="G32" s="41"/>
    </row>
    <row r="33" spans="1:7" x14ac:dyDescent="0.3">
      <c r="A33" s="37" t="s">
        <v>953</v>
      </c>
      <c r="B33" s="38">
        <v>147</v>
      </c>
      <c r="C33" s="39">
        <v>49914.229455782297</v>
      </c>
      <c r="G33" s="40"/>
    </row>
    <row r="34" spans="1:7" x14ac:dyDescent="0.3">
      <c r="A34" s="37" t="s">
        <v>954</v>
      </c>
      <c r="B34" s="38">
        <v>67</v>
      </c>
      <c r="C34" s="39">
        <v>50569.880597014897</v>
      </c>
    </row>
    <row r="35" spans="1:7" x14ac:dyDescent="0.3">
      <c r="A35" s="37" t="s">
        <v>955</v>
      </c>
      <c r="B35" s="38">
        <v>503</v>
      </c>
      <c r="C35" s="39">
        <v>53172.001212723699</v>
      </c>
    </row>
    <row r="36" spans="1:7" x14ac:dyDescent="0.3">
      <c r="A36" s="37" t="s">
        <v>956</v>
      </c>
      <c r="B36" s="38">
        <v>4275</v>
      </c>
      <c r="C36" s="39">
        <v>56421.784444444398</v>
      </c>
    </row>
    <row r="37" spans="1:7" x14ac:dyDescent="0.3">
      <c r="A37" s="37" t="s">
        <v>957</v>
      </c>
      <c r="B37" s="38">
        <v>510</v>
      </c>
      <c r="C37" s="39">
        <v>51581.745274509798</v>
      </c>
    </row>
    <row r="38" spans="1:7" x14ac:dyDescent="0.3">
      <c r="A38" s="37" t="s">
        <v>958</v>
      </c>
      <c r="B38" s="38">
        <v>52</v>
      </c>
      <c r="C38" s="39">
        <v>48092.373461538496</v>
      </c>
    </row>
    <row r="39" spans="1:7" x14ac:dyDescent="0.3">
      <c r="A39" s="37" t="s">
        <v>959</v>
      </c>
      <c r="B39" s="38">
        <v>85</v>
      </c>
      <c r="C39" s="39">
        <v>51560.564588235298</v>
      </c>
    </row>
    <row r="40" spans="1:7" x14ac:dyDescent="0.3">
      <c r="A40" s="37" t="s">
        <v>1007</v>
      </c>
      <c r="B40" s="38">
        <v>161</v>
      </c>
      <c r="C40" s="39">
        <v>51268.303167701903</v>
      </c>
    </row>
    <row r="41" spans="1:7" x14ac:dyDescent="0.3">
      <c r="A41" s="37" t="s">
        <v>960</v>
      </c>
      <c r="B41" s="38">
        <v>2733</v>
      </c>
      <c r="C41" s="39">
        <v>58559.891137943698</v>
      </c>
    </row>
    <row r="42" spans="1:7" x14ac:dyDescent="0.3">
      <c r="A42" s="37" t="s">
        <v>961</v>
      </c>
      <c r="B42" s="38">
        <v>144</v>
      </c>
      <c r="C42" s="39">
        <v>53532.149097222202</v>
      </c>
    </row>
    <row r="43" spans="1:7" x14ac:dyDescent="0.3">
      <c r="A43" s="37" t="s">
        <v>962</v>
      </c>
      <c r="B43" s="38">
        <v>667</v>
      </c>
      <c r="C43" s="39">
        <v>54637.282848575698</v>
      </c>
    </row>
    <row r="44" spans="1:7" x14ac:dyDescent="0.3">
      <c r="A44" s="37" t="s">
        <v>963</v>
      </c>
      <c r="B44" s="38">
        <v>721</v>
      </c>
      <c r="C44" s="39">
        <v>54036.1554230236</v>
      </c>
    </row>
    <row r="45" spans="1:7" x14ac:dyDescent="0.3">
      <c r="A45" s="37" t="s">
        <v>964</v>
      </c>
      <c r="B45" s="38">
        <v>332</v>
      </c>
      <c r="C45" s="39">
        <v>52311.520722891597</v>
      </c>
    </row>
    <row r="46" spans="1:7" x14ac:dyDescent="0.3">
      <c r="A46" s="37" t="s">
        <v>965</v>
      </c>
      <c r="B46" s="38">
        <v>181</v>
      </c>
      <c r="C46" s="39">
        <v>53239.6398342541</v>
      </c>
    </row>
    <row r="47" spans="1:7" x14ac:dyDescent="0.3">
      <c r="A47" s="37" t="s">
        <v>966</v>
      </c>
      <c r="B47" s="38">
        <v>76</v>
      </c>
      <c r="C47" s="39">
        <v>50137.177631578903</v>
      </c>
    </row>
    <row r="48" spans="1:7" x14ac:dyDescent="0.3">
      <c r="A48" s="37" t="s">
        <v>967</v>
      </c>
      <c r="B48" s="38">
        <v>1784</v>
      </c>
      <c r="C48" s="39">
        <v>55980.175297085101</v>
      </c>
    </row>
    <row r="49" spans="1:3" x14ac:dyDescent="0.3">
      <c r="A49" s="37" t="s">
        <v>968</v>
      </c>
      <c r="B49" s="38">
        <v>590</v>
      </c>
      <c r="C49" s="39">
        <v>51897.756338983003</v>
      </c>
    </row>
    <row r="50" spans="1:3" x14ac:dyDescent="0.3">
      <c r="A50" s="37" t="s">
        <v>969</v>
      </c>
      <c r="B50" s="38">
        <v>129</v>
      </c>
      <c r="C50" s="39">
        <v>52983.299457364301</v>
      </c>
    </row>
    <row r="51" spans="1:3" x14ac:dyDescent="0.3">
      <c r="A51" s="37" t="s">
        <v>970</v>
      </c>
      <c r="B51" s="38">
        <v>222</v>
      </c>
      <c r="C51" s="39">
        <v>51858.896216216199</v>
      </c>
    </row>
    <row r="52" spans="1:3" x14ac:dyDescent="0.3">
      <c r="A52" s="37" t="s">
        <v>971</v>
      </c>
      <c r="B52" s="38">
        <v>1075</v>
      </c>
      <c r="C52" s="39">
        <v>59465.768009302301</v>
      </c>
    </row>
    <row r="53" spans="1:3" x14ac:dyDescent="0.3">
      <c r="A53" s="37" t="s">
        <v>972</v>
      </c>
      <c r="B53" s="38">
        <v>39</v>
      </c>
      <c r="C53" s="39">
        <v>53575.717948717902</v>
      </c>
    </row>
    <row r="54" spans="1:3" x14ac:dyDescent="0.3">
      <c r="A54" s="37" t="s">
        <v>973</v>
      </c>
      <c r="B54" s="38">
        <v>238</v>
      </c>
      <c r="C54" s="39">
        <v>47851.0546218487</v>
      </c>
    </row>
    <row r="55" spans="1:3" x14ac:dyDescent="0.3">
      <c r="A55" s="37" t="s">
        <v>974</v>
      </c>
      <c r="B55" s="38">
        <v>194</v>
      </c>
      <c r="C55" s="39">
        <v>49062.971649484498</v>
      </c>
    </row>
    <row r="56" spans="1:3" x14ac:dyDescent="0.3">
      <c r="A56" s="37" t="s">
        <v>975</v>
      </c>
      <c r="B56" s="38">
        <v>437</v>
      </c>
      <c r="C56" s="39">
        <v>52019.849427917703</v>
      </c>
    </row>
    <row r="57" spans="1:3" x14ac:dyDescent="0.3">
      <c r="A57" s="37" t="s">
        <v>976</v>
      </c>
      <c r="B57" s="38">
        <v>699</v>
      </c>
      <c r="C57" s="39">
        <v>56699.313218884097</v>
      </c>
    </row>
    <row r="58" spans="1:3" x14ac:dyDescent="0.3">
      <c r="A58" s="37" t="s">
        <v>1008</v>
      </c>
      <c r="B58" s="38">
        <v>537</v>
      </c>
      <c r="C58" s="39">
        <v>54927.596350093103</v>
      </c>
    </row>
    <row r="59" spans="1:3" x14ac:dyDescent="0.3">
      <c r="A59" s="37" t="s">
        <v>977</v>
      </c>
      <c r="B59" s="38">
        <v>890</v>
      </c>
      <c r="C59" s="39">
        <v>54685.768348314603</v>
      </c>
    </row>
    <row r="60" spans="1:3" x14ac:dyDescent="0.3">
      <c r="A60" s="37" t="s">
        <v>978</v>
      </c>
      <c r="B60" s="38">
        <v>1758</v>
      </c>
      <c r="C60" s="39">
        <v>55025.218941979503</v>
      </c>
    </row>
    <row r="61" spans="1:3" x14ac:dyDescent="0.3">
      <c r="A61" s="37" t="s">
        <v>979</v>
      </c>
      <c r="B61" s="38">
        <v>1736</v>
      </c>
      <c r="C61" s="39">
        <v>54443.416071428503</v>
      </c>
    </row>
    <row r="62" spans="1:3" x14ac:dyDescent="0.3">
      <c r="A62" s="37" t="s">
        <v>980</v>
      </c>
      <c r="B62" s="38">
        <v>127</v>
      </c>
      <c r="C62" s="39">
        <v>51251.458425196797</v>
      </c>
    </row>
    <row r="63" spans="1:3" x14ac:dyDescent="0.3">
      <c r="A63" s="37" t="s">
        <v>981</v>
      </c>
      <c r="B63" s="38">
        <v>331</v>
      </c>
      <c r="C63" s="39">
        <v>55205.764350453202</v>
      </c>
    </row>
    <row r="64" spans="1:3" x14ac:dyDescent="0.3">
      <c r="A64" s="37" t="s">
        <v>982</v>
      </c>
      <c r="B64" s="38">
        <v>532</v>
      </c>
      <c r="C64" s="39">
        <v>55893.515037593999</v>
      </c>
    </row>
    <row r="65" spans="1:3" x14ac:dyDescent="0.3">
      <c r="A65" s="37" t="s">
        <v>983</v>
      </c>
      <c r="B65" s="38">
        <v>175</v>
      </c>
      <c r="C65" s="39">
        <v>54244.022914285699</v>
      </c>
    </row>
    <row r="66" spans="1:3" x14ac:dyDescent="0.3">
      <c r="A66" s="37" t="s">
        <v>984</v>
      </c>
      <c r="B66" s="38">
        <v>139</v>
      </c>
      <c r="C66" s="39">
        <v>56289.381294963998</v>
      </c>
    </row>
    <row r="67" spans="1:3" x14ac:dyDescent="0.3">
      <c r="A67" s="37" t="s">
        <v>985</v>
      </c>
      <c r="B67" s="38">
        <v>565</v>
      </c>
      <c r="C67" s="39">
        <v>55962.943805309696</v>
      </c>
    </row>
    <row r="68" spans="1:3" x14ac:dyDescent="0.3">
      <c r="A68" s="37" t="s">
        <v>986</v>
      </c>
      <c r="B68" s="38">
        <v>691</v>
      </c>
      <c r="C68" s="39">
        <v>54497.350217076702</v>
      </c>
    </row>
    <row r="69" spans="1:3" x14ac:dyDescent="0.3">
      <c r="A69" s="37" t="s">
        <v>987</v>
      </c>
      <c r="B69" s="38">
        <v>597</v>
      </c>
      <c r="C69" s="39">
        <v>54577.885510887798</v>
      </c>
    </row>
    <row r="70" spans="1:3" x14ac:dyDescent="0.3">
      <c r="A70" s="37" t="s">
        <v>988</v>
      </c>
      <c r="B70" s="38">
        <v>726</v>
      </c>
      <c r="C70" s="39">
        <v>53648.588154270001</v>
      </c>
    </row>
    <row r="71" spans="1:3" x14ac:dyDescent="0.3">
      <c r="A71" s="37" t="s">
        <v>989</v>
      </c>
      <c r="B71" s="38">
        <v>205</v>
      </c>
      <c r="C71" s="39">
        <v>52300.824390243899</v>
      </c>
    </row>
    <row r="72" spans="1:3" x14ac:dyDescent="0.3">
      <c r="A72" s="37" t="s">
        <v>990</v>
      </c>
      <c r="B72" s="38">
        <v>122</v>
      </c>
      <c r="C72" s="39">
        <v>50348.349426229499</v>
      </c>
    </row>
    <row r="73" spans="1:3" x14ac:dyDescent="0.3">
      <c r="A73" s="37" t="s">
        <v>991</v>
      </c>
      <c r="B73" s="38">
        <v>301</v>
      </c>
      <c r="C73" s="39">
        <v>55786.186245847202</v>
      </c>
    </row>
    <row r="74" spans="1:3" x14ac:dyDescent="0.3">
      <c r="A74" s="37" t="s">
        <v>992</v>
      </c>
      <c r="B74" s="38">
        <v>576</v>
      </c>
      <c r="C74" s="39">
        <v>57436.018472222197</v>
      </c>
    </row>
    <row r="75" spans="1:3" x14ac:dyDescent="0.3">
      <c r="A75" s="37" t="s">
        <v>993</v>
      </c>
      <c r="B75" s="38">
        <v>1115</v>
      </c>
      <c r="C75" s="39">
        <v>55708.600322869999</v>
      </c>
    </row>
    <row r="76" spans="1:3" x14ac:dyDescent="0.3">
      <c r="A76" s="37" t="s">
        <v>994</v>
      </c>
      <c r="B76" s="38">
        <v>1060</v>
      </c>
      <c r="C76" s="39">
        <v>55832.040113207499</v>
      </c>
    </row>
    <row r="77" spans="1:3" x14ac:dyDescent="0.3">
      <c r="A77" s="37" t="s">
        <v>995</v>
      </c>
      <c r="B77" s="38">
        <v>982</v>
      </c>
      <c r="C77" s="39">
        <v>48271.0892973523</v>
      </c>
    </row>
    <row r="78" spans="1:3" x14ac:dyDescent="0.3">
      <c r="A78" s="37" t="s">
        <v>996</v>
      </c>
      <c r="B78" s="38">
        <v>895</v>
      </c>
      <c r="C78" s="39">
        <v>48149.257430167498</v>
      </c>
    </row>
    <row r="80" spans="1:3" x14ac:dyDescent="0.3">
      <c r="A80" s="32" t="s">
        <v>997</v>
      </c>
      <c r="B80" s="42">
        <v>46387</v>
      </c>
      <c r="C80" s="43">
        <v>54814</v>
      </c>
    </row>
    <row r="82" spans="1:3" ht="15" x14ac:dyDescent="0.25">
      <c r="A82" s="44" t="s">
        <v>998</v>
      </c>
      <c r="B82" s="45"/>
      <c r="C82" s="45"/>
    </row>
    <row r="83" spans="1:3" ht="15" x14ac:dyDescent="0.25">
      <c r="A83" s="46" t="s">
        <v>999</v>
      </c>
      <c r="B83" s="47"/>
      <c r="C83" s="47"/>
    </row>
    <row r="84" spans="1:3" ht="15" x14ac:dyDescent="0.25">
      <c r="A84" s="46" t="s">
        <v>1000</v>
      </c>
      <c r="B84" s="47"/>
      <c r="C84" s="47"/>
    </row>
    <row r="85" spans="1:3" ht="15" x14ac:dyDescent="0.25">
      <c r="A85" s="46"/>
      <c r="B85" s="47"/>
      <c r="C85" s="47"/>
    </row>
    <row r="86" spans="1:3" ht="15.75" x14ac:dyDescent="0.25">
      <c r="A86" s="48"/>
      <c r="B86" s="48"/>
      <c r="C86" s="48"/>
    </row>
    <row r="87" spans="1:3" ht="15.75" x14ac:dyDescent="0.25">
      <c r="A87" s="48"/>
      <c r="B87" s="48"/>
      <c r="C87" s="48"/>
    </row>
    <row r="88" spans="1:3" ht="15.75" x14ac:dyDescent="0.25">
      <c r="A88" s="48"/>
      <c r="B88" s="48"/>
      <c r="C88" s="48"/>
    </row>
    <row r="89" spans="1:3" ht="15.75" x14ac:dyDescent="0.25">
      <c r="A89" s="48"/>
      <c r="B89" s="48"/>
      <c r="C89" s="48"/>
    </row>
  </sheetData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FY22 Expenditures</vt:lpstr>
      <vt:lpstr>FY22 Exp Codes </vt:lpstr>
      <vt:lpstr>FY22 Revenues</vt:lpstr>
      <vt:lpstr>FY22 Rev Codes</vt:lpstr>
      <vt:lpstr>FY22 Fund Balance</vt:lpstr>
      <vt:lpstr>FY22 Teachers and Avg Salary</vt:lpstr>
      <vt:lpstr>DSALARY2022</vt:lpstr>
      <vt:lpstr>'FY22 Exp Codes '!Print_Area</vt:lpstr>
      <vt:lpstr>'FY22 Rev Codes'!Print_Area</vt:lpstr>
      <vt:lpstr>'FY22 Teachers and Avg Salary'!Print_Area</vt:lpstr>
      <vt:lpstr>'FY22 Exp Codes '!Print_Titles</vt:lpstr>
      <vt:lpstr>'FY22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2024-10-25T13:20:38Z</dcterms:created>
  <dcterms:modified xsi:type="dcterms:W3CDTF">2024-11-04T14:39:58Z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2024-10-25T13:55:43Z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4390b5fa-b598-4580-80a0-76b5e8d46757</vt:lpwstr>
  </property>
  <property fmtid="{D5CDD505-2E9C-101B-9397-08002B2CF9AE}" pid="8" name="MSIP_Label_1c8b0b85-d75e-4e7c-989b-349f33915dc1_ContentBits">
    <vt:lpwstr>0</vt:lpwstr>
  </property>
</Properties>
</file>